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A7513A-D317-4A85-A9E0-C015984A7EB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Niestacjonarne" sheetId="7" r:id="rId2"/>
  </sheets>
  <definedNames>
    <definedName name="_xlnm.Print_Area" localSheetId="1">Niestacjonarne!$A$1:$AB$48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7" l="1"/>
  <c r="D40" i="7"/>
  <c r="C12" i="7" l="1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11" i="7"/>
  <c r="C7" i="7"/>
  <c r="C8" i="7"/>
  <c r="C9" i="7"/>
  <c r="C6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AB5" i="7"/>
  <c r="AA5" i="7"/>
  <c r="Z5" i="7"/>
  <c r="Y5" i="7"/>
  <c r="X5" i="7"/>
  <c r="W5" i="7"/>
  <c r="V5" i="7"/>
  <c r="U5" i="7"/>
  <c r="U37" i="7" s="1"/>
  <c r="T5" i="7"/>
  <c r="T37" i="7" s="1"/>
  <c r="S5" i="7"/>
  <c r="R5" i="7"/>
  <c r="Q5" i="7"/>
  <c r="P5" i="7"/>
  <c r="O5" i="7"/>
  <c r="N5" i="7"/>
  <c r="M5" i="7"/>
  <c r="L5" i="7"/>
  <c r="L37" i="7" s="1"/>
  <c r="K5" i="7"/>
  <c r="J5" i="7"/>
  <c r="I5" i="7"/>
  <c r="H5" i="7"/>
  <c r="G5" i="7"/>
  <c r="F5" i="7"/>
  <c r="E5" i="7"/>
  <c r="D5" i="7"/>
  <c r="F37" i="7" l="1"/>
  <c r="N37" i="7"/>
  <c r="V37" i="7"/>
  <c r="J37" i="7"/>
  <c r="Z37" i="7"/>
  <c r="R40" i="7"/>
  <c r="R37" i="7"/>
  <c r="D37" i="7"/>
  <c r="M40" i="7"/>
  <c r="M37" i="7"/>
  <c r="G40" i="7"/>
  <c r="G37" i="7"/>
  <c r="O37" i="7"/>
  <c r="W40" i="7"/>
  <c r="W37" i="7"/>
  <c r="AB40" i="7"/>
  <c r="AB37" i="7"/>
  <c r="H37" i="7"/>
  <c r="P37" i="7"/>
  <c r="X37" i="7"/>
  <c r="I37" i="7"/>
  <c r="Q37" i="7"/>
  <c r="Y37" i="7"/>
  <c r="K37" i="7"/>
  <c r="S40" i="7"/>
  <c r="S37" i="7"/>
  <c r="AA37" i="7"/>
  <c r="C10" i="7"/>
  <c r="C5" i="7"/>
  <c r="L40" i="7"/>
  <c r="K40" i="7"/>
  <c r="Q40" i="7"/>
  <c r="V40" i="7"/>
  <c r="U40" i="7"/>
  <c r="AA40" i="7"/>
  <c r="Z40" i="7"/>
  <c r="Y40" i="7"/>
  <c r="X40" i="7"/>
  <c r="T40" i="7"/>
  <c r="P40" i="7"/>
  <c r="O40" i="7"/>
  <c r="N40" i="7"/>
  <c r="J40" i="7"/>
  <c r="I40" i="7"/>
  <c r="H40" i="7"/>
  <c r="F40" i="7"/>
  <c r="C37" i="7" l="1"/>
</calcChain>
</file>

<file path=xl/sharedStrings.xml><?xml version="1.0" encoding="utf-8"?>
<sst xmlns="http://schemas.openxmlformats.org/spreadsheetml/2006/main" count="131" uniqueCount="78">
  <si>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</si>
  <si>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</si>
  <si>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</si>
  <si>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</si>
  <si>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</si>
  <si>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</si>
  <si>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</si>
  <si>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</si>
  <si>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</si>
  <si>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</si>
  <si>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</si>
  <si>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</si>
  <si>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</si>
  <si>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</si>
  <si>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</si>
  <si>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 xml:space="preserve">RAZEM </t>
  </si>
  <si>
    <t>1 miesiąc</t>
  </si>
  <si>
    <t>2 miesiące</t>
  </si>
  <si>
    <t>P/L</t>
  </si>
  <si>
    <t>W</t>
  </si>
  <si>
    <t>Ć/K</t>
  </si>
  <si>
    <t>Ć?K</t>
  </si>
  <si>
    <t xml:space="preserve">Socjologia </t>
  </si>
  <si>
    <t>Podstawy badań naukowych</t>
  </si>
  <si>
    <t xml:space="preserve">Zarzadzanie logistyką </t>
  </si>
  <si>
    <t>Badania marketingowe</t>
  </si>
  <si>
    <t>Współczesne wyzwania zarządzania i dowodzenia</t>
  </si>
  <si>
    <t>Wnioskowanie statystyczne</t>
  </si>
  <si>
    <t>System bezpieczeństwa państwa</t>
  </si>
  <si>
    <t>Makroekonomia</t>
  </si>
  <si>
    <t>Zarządzanie strategiczne</t>
  </si>
  <si>
    <t>Etyka w zarzadzaniu i dowodzeniu</t>
  </si>
  <si>
    <t>Zarządzanie w sytuacjach kryzysowych i konflikty społeczne</t>
  </si>
  <si>
    <t>Seminarium magisterskie</t>
  </si>
  <si>
    <t>Sprawozdawczość finansowa</t>
  </si>
  <si>
    <t xml:space="preserve">Teoria walki zbrojnej </t>
  </si>
  <si>
    <t>Obrona cywilna</t>
  </si>
  <si>
    <t>Audyt i kontrola</t>
  </si>
  <si>
    <t>Analiza fundamentalna</t>
  </si>
  <si>
    <t xml:space="preserve">Współczesne zagrożenia bezpieczeństwa </t>
  </si>
  <si>
    <t>Psychologia zarządzania</t>
  </si>
  <si>
    <t>Negocjacje i mediacje</t>
  </si>
  <si>
    <t xml:space="preserve">Organizacja pracy kierowniczej w organizacji  </t>
  </si>
  <si>
    <t>Procesy decyzyjne w organizacji zhierarchizowanej</t>
  </si>
  <si>
    <t>Przedmiot 1</t>
  </si>
  <si>
    <t>Przedmiot 2</t>
  </si>
  <si>
    <t>Przedmiot 3</t>
  </si>
  <si>
    <t>Przedmiot 4</t>
  </si>
  <si>
    <t>Przedmiot 5</t>
  </si>
  <si>
    <t>Obrona terytorialna</t>
  </si>
  <si>
    <t>I</t>
  </si>
  <si>
    <t>II.</t>
  </si>
  <si>
    <t>III.</t>
  </si>
  <si>
    <t>IV.</t>
  </si>
  <si>
    <t>V.</t>
  </si>
  <si>
    <t>MODUŁ OGÓLNY</t>
  </si>
  <si>
    <t>MODUŁ PODSTAWOWY</t>
  </si>
  <si>
    <t>MODUŁ WYBORU OGRANICZONEGO</t>
  </si>
  <si>
    <t>PRAKTYKI ZAWODOWE (3 miesiące)</t>
  </si>
  <si>
    <t>Prakseologia  w zarządzaniu i dowodzeniu</t>
  </si>
  <si>
    <t>Konwersatorium w języku obcym</t>
  </si>
  <si>
    <t>Przedmiot 6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</si>
  <si>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</si>
  <si>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Zarządzanie kadrami i analiza kosztów pracy</t>
  </si>
  <si>
    <t>kierunek: ZARZĄDZANIE I DOWODZENIE  (niestacjonarne) 2024/2025</t>
  </si>
  <si>
    <t>Kierowanie zespołami pracowniczymi</t>
  </si>
  <si>
    <t>Zarządzanie biznesem międzynarodowym</t>
  </si>
  <si>
    <t>A: Zarządzanie</t>
  </si>
  <si>
    <t>B: Dowodzenie</t>
  </si>
  <si>
    <t>RAZEM DYDAKTYKA</t>
  </si>
  <si>
    <t xml:space="preserve">MODUŁ WYBORU POSZERZONYCH KOMPETENCJI </t>
  </si>
  <si>
    <t>VI.</t>
  </si>
  <si>
    <t>SZKOLENIE BHP</t>
  </si>
  <si>
    <t>Siły zbrojne</t>
  </si>
  <si>
    <t>operacje i techniki operacyjne</t>
  </si>
  <si>
    <t>teorie współczesnych operacji</t>
  </si>
  <si>
    <t xml:space="preserve">Zarządzanie zmianą   w organizacji </t>
  </si>
  <si>
    <t>Bezpieczeństwo informacyjne w organizacji zhierarchizowanej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</si>
</sst>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name val="Czcionka tekstu podstawowego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2" borderId="5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/>
    <xf numFmtId="0" fontId="1" fillId="6" borderId="6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1" fillId="2" borderId="39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4" fillId="0" borderId="47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45" xfId="0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center"/>
    </xf>
    <xf numFmtId="0" fontId="4" fillId="0" borderId="46" xfId="0" applyFont="1" applyBorder="1" applyAlignment="1">
      <alignment horizontal="left" vertical="top"/>
    </xf>
    <xf numFmtId="49" fontId="4" fillId="0" borderId="7" xfId="0" applyNumberFormat="1" applyFont="1" applyBorder="1" applyAlignment="1">
      <alignment horizontal="center"/>
    </xf>
    <xf numFmtId="0" fontId="4" fillId="2" borderId="47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" fillId="8" borderId="11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4" fillId="2" borderId="46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11" fillId="3" borderId="42" xfId="0" applyFont="1" applyFill="1" applyBorder="1" applyAlignment="1">
      <alignment vertical="center"/>
    </xf>
    <xf numFmtId="0" fontId="12" fillId="3" borderId="43" xfId="0" applyFont="1" applyFill="1" applyBorder="1" applyAlignment="1">
      <alignment vertical="center"/>
    </xf>
    <xf numFmtId="0" fontId="13" fillId="3" borderId="43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8" borderId="60" xfId="0" applyFont="1" applyFill="1" applyBorder="1" applyAlignment="1">
      <alignment horizontal="left" vertical="center"/>
    </xf>
    <xf numFmtId="0" fontId="1" fillId="8" borderId="1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5" fillId="5" borderId="19" xfId="0" applyFont="1" applyFill="1" applyBorder="1"/>
    <xf numFmtId="0" fontId="5" fillId="5" borderId="3" xfId="0" applyFont="1" applyFill="1" applyBorder="1"/>
    <xf numFmtId="0" fontId="5" fillId="5" borderId="20" xfId="0" applyFont="1" applyFill="1" applyBorder="1"/>
    <xf numFmtId="0" fontId="5" fillId="5" borderId="40" xfId="0" applyFont="1" applyFill="1" applyBorder="1"/>
    <xf numFmtId="1" fontId="1" fillId="6" borderId="19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7" borderId="19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1" fontId="1" fillId="7" borderId="20" xfId="0" applyNumberFormat="1" applyFont="1" applyFill="1" applyBorder="1" applyAlignment="1">
      <alignment horizontal="center"/>
    </xf>
    <xf numFmtId="1" fontId="1" fillId="7" borderId="40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5" fillId="5" borderId="28" xfId="0" applyFont="1" applyFill="1" applyBorder="1"/>
    <xf numFmtId="0" fontId="5" fillId="5" borderId="8" xfId="0" applyFont="1" applyFill="1" applyBorder="1"/>
    <xf numFmtId="0" fontId="5" fillId="5" borderId="23" xfId="0" applyFont="1" applyFill="1" applyBorder="1"/>
    <xf numFmtId="0" fontId="5" fillId="5" borderId="41" xfId="0" applyFont="1" applyFill="1" applyBorder="1"/>
    <xf numFmtId="1" fontId="1" fillId="6" borderId="28" xfId="0" applyNumberFormat="1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1" fontId="1" fillId="6" borderId="37" xfId="0" applyNumberFormat="1" applyFont="1" applyFill="1" applyBorder="1" applyAlignment="1">
      <alignment horizontal="center"/>
    </xf>
    <xf numFmtId="1" fontId="1" fillId="6" borderId="7" xfId="0" applyNumberFormat="1" applyFont="1" applyFill="1" applyBorder="1" applyAlignment="1">
      <alignment horizontal="center"/>
    </xf>
    <xf numFmtId="1" fontId="1" fillId="7" borderId="55" xfId="0" applyNumberFormat="1" applyFont="1" applyFill="1" applyBorder="1" applyAlignment="1">
      <alignment horizontal="center"/>
    </xf>
    <xf numFmtId="1" fontId="1" fillId="7" borderId="52" xfId="0" applyNumberFormat="1" applyFont="1" applyFill="1" applyBorder="1" applyAlignment="1">
      <alignment horizontal="center"/>
    </xf>
    <xf numFmtId="1" fontId="1" fillId="7" borderId="54" xfId="0" applyNumberFormat="1" applyFont="1" applyFill="1" applyBorder="1" applyAlignment="1">
      <alignment horizontal="center"/>
    </xf>
    <xf numFmtId="1" fontId="1" fillId="7" borderId="49" xfId="0" applyNumberFormat="1" applyFont="1" applyFill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31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1" fillId="6" borderId="18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1" fillId="6" borderId="31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" fontId="1" fillId="7" borderId="18" xfId="0" applyNumberFormat="1" applyFont="1" applyFill="1" applyBorder="1" applyAlignment="1">
      <alignment horizontal="center"/>
    </xf>
    <xf numFmtId="1" fontId="1" fillId="7" borderId="6" xfId="0" applyNumberFormat="1" applyFont="1" applyFill="1" applyBorder="1" applyAlignment="1">
      <alignment horizontal="center"/>
    </xf>
    <xf numFmtId="1" fontId="1" fillId="7" borderId="21" xfId="0" applyNumberFormat="1" applyFont="1" applyFill="1" applyBorder="1" applyAlignment="1">
      <alignment horizontal="center"/>
    </xf>
    <xf numFmtId="1" fontId="1" fillId="7" borderId="39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6" xfId="0" applyFont="1" applyFill="1" applyBorder="1"/>
    <xf numFmtId="0" fontId="5" fillId="5" borderId="21" xfId="0" applyFont="1" applyFill="1" applyBorder="1"/>
    <xf numFmtId="0" fontId="5" fillId="5" borderId="39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5" borderId="33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1" fontId="1" fillId="5" borderId="40" xfId="0" applyNumberFormat="1" applyFont="1" applyFill="1" applyBorder="1" applyAlignment="1">
      <alignment horizontal="center"/>
    </xf>
    <xf numFmtId="1" fontId="1" fillId="6" borderId="33" xfId="0" applyNumberFormat="1" applyFont="1" applyFill="1" applyBorder="1" applyAlignment="1">
      <alignment horizontal="center"/>
    </xf>
    <xf numFmtId="0" fontId="2" fillId="3" borderId="38" xfId="0" applyFont="1" applyFill="1" applyBorder="1" applyAlignment="1">
      <alignment horizontal="left" vertical="center" wrapText="1" shrinkToFit="1"/>
    </xf>
    <xf numFmtId="0" fontId="1" fillId="3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1" fontId="4" fillId="4" borderId="3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36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" fontId="4" fillId="5" borderId="20" xfId="0" applyNumberFormat="1" applyFont="1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1" fontId="4" fillId="4" borderId="51" xfId="0" applyNumberFormat="1" applyFont="1" applyFill="1" applyBorder="1" applyAlignment="1">
      <alignment horizontal="center" vertical="center"/>
    </xf>
    <xf numFmtId="1" fontId="4" fillId="4" borderId="52" xfId="0" applyNumberFormat="1" applyFont="1" applyFill="1" applyBorder="1" applyAlignment="1">
      <alignment horizontal="center" vertical="center"/>
    </xf>
    <xf numFmtId="1" fontId="4" fillId="4" borderId="53" xfId="0" applyNumberFormat="1" applyFont="1" applyFill="1" applyBorder="1" applyAlignment="1">
      <alignment horizontal="center" vertical="center"/>
    </xf>
    <xf numFmtId="1" fontId="4" fillId="4" borderId="50" xfId="0" applyNumberFormat="1" applyFont="1" applyFill="1" applyBorder="1" applyAlignment="1">
      <alignment horizontal="center" vertical="center"/>
    </xf>
    <xf numFmtId="1" fontId="4" fillId="5" borderId="51" xfId="0" applyNumberFormat="1" applyFont="1" applyFill="1" applyBorder="1" applyAlignment="1">
      <alignment horizontal="center" vertical="center"/>
    </xf>
    <xf numFmtId="1" fontId="4" fillId="5" borderId="52" xfId="0" applyNumberFormat="1" applyFont="1" applyFill="1" applyBorder="1" applyAlignment="1">
      <alignment horizontal="center" vertical="center"/>
    </xf>
    <xf numFmtId="1" fontId="4" fillId="5" borderId="54" xfId="0" applyNumberFormat="1" applyFont="1" applyFill="1" applyBorder="1" applyAlignment="1">
      <alignment horizontal="center" vertical="center"/>
    </xf>
    <xf numFmtId="1" fontId="4" fillId="5" borderId="49" xfId="0" applyNumberFormat="1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/>
    </xf>
    <xf numFmtId="0" fontId="4" fillId="7" borderId="49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3" fillId="3" borderId="59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1" fontId="1" fillId="7" borderId="4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4" fillId="2" borderId="1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FFCCCC"/>
      <color rgb="FFCCFF33"/>
      <color rgb="FFCCFFCC"/>
      <color rgb="FFFFCC99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48"/>
  <sheetViews>
    <sheetView tabSelected="1" zoomScale="80" zoomScaleNormal="80" workbookViewId="0">
      <selection activeCell="B1" sqref="B1"/>
    </sheetView>
  </sheetViews>
  <sheetFormatPr defaultColWidth="9" defaultRowHeight="15.5"/>
  <cols>
    <col min="1" max="1" width="5.5" style="2" customWidth="1"/>
    <col min="2" max="2" width="52.5" style="2" customWidth="1"/>
    <col min="3" max="3" width="9.58203125" style="2" customWidth="1"/>
    <col min="4" max="28" width="5.75" style="2" customWidth="1"/>
    <col min="29" max="29" width="6.75" style="2" customWidth="1"/>
    <col min="30" max="31" width="9" style="2" hidden="1" customWidth="1"/>
    <col min="32" max="32" width="8" style="2" customWidth="1"/>
    <col min="33" max="33" width="2.25" style="2" hidden="1" customWidth="1"/>
    <col min="34" max="34" width="4" style="2" hidden="1" customWidth="1"/>
    <col min="35" max="35" width="5.75" style="2" customWidth="1"/>
    <col min="36" max="36" width="4" style="2" customWidth="1"/>
    <col min="37" max="16384" width="9" style="2"/>
  </cols>
  <sheetData>
    <row r="1" spans="1:28" s="60" customFormat="1" ht="37.5" customHeight="1" thickTop="1" thickBot="1">
      <c r="A1" s="56" t="s">
        <v>64</v>
      </c>
      <c r="B1" s="57"/>
      <c r="C1" s="57"/>
      <c r="D1" s="57"/>
      <c r="E1" s="57"/>
      <c r="F1" s="57"/>
      <c r="G1" s="57"/>
      <c r="H1" s="5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</row>
    <row r="2" spans="1:28" ht="16.5" thickTop="1" thickBot="1">
      <c r="A2" s="272" t="s">
        <v>0</v>
      </c>
      <c r="B2" s="275" t="s">
        <v>1</v>
      </c>
      <c r="C2" s="278" t="s">
        <v>2</v>
      </c>
      <c r="D2" s="251" t="s">
        <v>3</v>
      </c>
      <c r="E2" s="269" t="s">
        <v>4</v>
      </c>
      <c r="F2" s="251" t="s">
        <v>19</v>
      </c>
      <c r="G2" s="269" t="s">
        <v>20</v>
      </c>
      <c r="H2" s="251" t="s">
        <v>18</v>
      </c>
      <c r="I2" s="247" t="s">
        <v>5</v>
      </c>
      <c r="J2" s="248"/>
      <c r="K2" s="248"/>
      <c r="L2" s="248"/>
      <c r="M2" s="248"/>
      <c r="N2" s="248"/>
      <c r="O2" s="248"/>
      <c r="P2" s="248"/>
      <c r="Q2" s="248"/>
      <c r="R2" s="249"/>
      <c r="S2" s="250" t="s">
        <v>6</v>
      </c>
      <c r="T2" s="248"/>
      <c r="U2" s="248"/>
      <c r="V2" s="248"/>
      <c r="W2" s="248"/>
      <c r="X2" s="248"/>
      <c r="Y2" s="248"/>
      <c r="Z2" s="248"/>
      <c r="AA2" s="248"/>
      <c r="AB2" s="249"/>
    </row>
    <row r="3" spans="1:28" ht="16.5" thickTop="1" thickBot="1">
      <c r="A3" s="273"/>
      <c r="B3" s="276"/>
      <c r="C3" s="279"/>
      <c r="D3" s="252"/>
      <c r="E3" s="270"/>
      <c r="F3" s="252"/>
      <c r="G3" s="270"/>
      <c r="H3" s="252"/>
      <c r="I3" s="257" t="s">
        <v>7</v>
      </c>
      <c r="J3" s="258"/>
      <c r="K3" s="258"/>
      <c r="L3" s="258"/>
      <c r="M3" s="259"/>
      <c r="N3" s="260" t="s">
        <v>8</v>
      </c>
      <c r="O3" s="261"/>
      <c r="P3" s="261"/>
      <c r="Q3" s="261"/>
      <c r="R3" s="262"/>
      <c r="S3" s="263" t="s">
        <v>9</v>
      </c>
      <c r="T3" s="264"/>
      <c r="U3" s="264"/>
      <c r="V3" s="264"/>
      <c r="W3" s="265"/>
      <c r="X3" s="266" t="s">
        <v>10</v>
      </c>
      <c r="Y3" s="267"/>
      <c r="Z3" s="267"/>
      <c r="AA3" s="267"/>
      <c r="AB3" s="268"/>
    </row>
    <row r="4" spans="1:28" ht="16.5" thickTop="1" thickBot="1">
      <c r="A4" s="274"/>
      <c r="B4" s="277"/>
      <c r="C4" s="280"/>
      <c r="D4" s="253"/>
      <c r="E4" s="271"/>
      <c r="F4" s="253"/>
      <c r="G4" s="271"/>
      <c r="H4" s="253"/>
      <c r="I4" s="66" t="s">
        <v>19</v>
      </c>
      <c r="J4" s="67" t="s">
        <v>21</v>
      </c>
      <c r="K4" s="67" t="s">
        <v>18</v>
      </c>
      <c r="L4" s="68" t="s">
        <v>11</v>
      </c>
      <c r="M4" s="69" t="s">
        <v>3</v>
      </c>
      <c r="N4" s="70" t="s">
        <v>19</v>
      </c>
      <c r="O4" s="71" t="s">
        <v>20</v>
      </c>
      <c r="P4" s="71" t="s">
        <v>18</v>
      </c>
      <c r="Q4" s="72" t="s">
        <v>11</v>
      </c>
      <c r="R4" s="73" t="s">
        <v>3</v>
      </c>
      <c r="S4" s="74" t="s">
        <v>19</v>
      </c>
      <c r="T4" s="75" t="s">
        <v>20</v>
      </c>
      <c r="U4" s="75" t="s">
        <v>18</v>
      </c>
      <c r="V4" s="76" t="s">
        <v>11</v>
      </c>
      <c r="W4" s="77" t="s">
        <v>3</v>
      </c>
      <c r="X4" s="78" t="s">
        <v>19</v>
      </c>
      <c r="Y4" s="79" t="s">
        <v>20</v>
      </c>
      <c r="Z4" s="79" t="s">
        <v>18</v>
      </c>
      <c r="AA4" s="80" t="s">
        <v>11</v>
      </c>
      <c r="AB4" s="81" t="s">
        <v>3</v>
      </c>
    </row>
    <row r="5" spans="1:28" ht="22.5" customHeight="1" thickTop="1" thickBot="1">
      <c r="A5" s="12" t="s">
        <v>50</v>
      </c>
      <c r="B5" s="16" t="s">
        <v>55</v>
      </c>
      <c r="C5" s="14">
        <f>SUM(C6:C9)</f>
        <v>96</v>
      </c>
      <c r="D5" s="14">
        <f t="shared" ref="D5:AB5" si="0">SUM(D6:D9)</f>
        <v>14</v>
      </c>
      <c r="E5" s="14">
        <f t="shared" si="0"/>
        <v>0</v>
      </c>
      <c r="F5" s="14">
        <f t="shared" si="0"/>
        <v>38</v>
      </c>
      <c r="G5" s="14">
        <f t="shared" si="0"/>
        <v>16</v>
      </c>
      <c r="H5" s="14">
        <f t="shared" si="0"/>
        <v>42</v>
      </c>
      <c r="I5" s="14">
        <f t="shared" si="0"/>
        <v>30</v>
      </c>
      <c r="J5" s="14">
        <f t="shared" si="0"/>
        <v>8</v>
      </c>
      <c r="K5" s="14">
        <f t="shared" si="0"/>
        <v>28</v>
      </c>
      <c r="L5" s="14">
        <f t="shared" si="0"/>
        <v>66</v>
      </c>
      <c r="M5" s="14">
        <f t="shared" si="0"/>
        <v>11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s="14">
        <f t="shared" si="0"/>
        <v>0</v>
      </c>
      <c r="R5" s="14">
        <f t="shared" si="0"/>
        <v>0</v>
      </c>
      <c r="S5" s="14">
        <f t="shared" si="0"/>
        <v>8</v>
      </c>
      <c r="T5" s="14">
        <f t="shared" si="0"/>
        <v>8</v>
      </c>
      <c r="U5" s="14">
        <f t="shared" si="0"/>
        <v>14</v>
      </c>
      <c r="V5" s="14">
        <f t="shared" si="0"/>
        <v>30</v>
      </c>
      <c r="W5" s="14">
        <f t="shared" si="0"/>
        <v>3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4">
        <f t="shared" si="0"/>
        <v>0</v>
      </c>
    </row>
    <row r="6" spans="1:28" ht="16" thickTop="1">
      <c r="A6" s="82">
        <v>1</v>
      </c>
      <c r="B6" s="29" t="s">
        <v>22</v>
      </c>
      <c r="C6" s="53">
        <f>SUM(F6:H6)</f>
        <v>16</v>
      </c>
      <c r="D6" s="30">
        <v>2</v>
      </c>
      <c r="E6" s="31" t="s">
        <v>12</v>
      </c>
      <c r="F6" s="30">
        <v>8</v>
      </c>
      <c r="G6" s="30">
        <v>8</v>
      </c>
      <c r="H6" s="31"/>
      <c r="I6" s="83">
        <v>8</v>
      </c>
      <c r="J6" s="63">
        <v>8</v>
      </c>
      <c r="K6" s="63"/>
      <c r="L6" s="84">
        <v>16</v>
      </c>
      <c r="M6" s="85">
        <v>2</v>
      </c>
      <c r="N6" s="86"/>
      <c r="O6" s="87"/>
      <c r="P6" s="87"/>
      <c r="Q6" s="88"/>
      <c r="R6" s="89"/>
      <c r="S6" s="90"/>
      <c r="T6" s="91"/>
      <c r="U6" s="91"/>
      <c r="V6" s="92"/>
      <c r="W6" s="93"/>
      <c r="X6" s="94"/>
      <c r="Y6" s="95"/>
      <c r="Z6" s="95"/>
      <c r="AA6" s="96"/>
      <c r="AB6" s="97"/>
    </row>
    <row r="7" spans="1:28">
      <c r="A7" s="82">
        <v>2</v>
      </c>
      <c r="B7" s="226" t="s">
        <v>23</v>
      </c>
      <c r="C7" s="53">
        <f t="shared" ref="C7:C9" si="1">SUM(F7:H7)</f>
        <v>28</v>
      </c>
      <c r="D7" s="13">
        <v>5</v>
      </c>
      <c r="E7" s="33" t="s">
        <v>13</v>
      </c>
      <c r="F7" s="13">
        <v>14</v>
      </c>
      <c r="G7" s="13"/>
      <c r="H7" s="13">
        <v>14</v>
      </c>
      <c r="I7" s="83">
        <v>14</v>
      </c>
      <c r="J7" s="63"/>
      <c r="K7" s="63">
        <v>14</v>
      </c>
      <c r="L7" s="84">
        <v>28</v>
      </c>
      <c r="M7" s="85">
        <v>5</v>
      </c>
      <c r="N7" s="98"/>
      <c r="O7" s="99"/>
      <c r="P7" s="99"/>
      <c r="Q7" s="100"/>
      <c r="R7" s="101"/>
      <c r="S7" s="90"/>
      <c r="T7" s="91"/>
      <c r="U7" s="91"/>
      <c r="V7" s="92"/>
      <c r="W7" s="93"/>
      <c r="X7" s="94"/>
      <c r="Y7" s="95"/>
      <c r="Z7" s="95"/>
      <c r="AA7" s="96"/>
      <c r="AB7" s="97"/>
    </row>
    <row r="8" spans="1:28">
      <c r="A8" s="82">
        <v>3</v>
      </c>
      <c r="B8" s="36" t="s">
        <v>27</v>
      </c>
      <c r="C8" s="53">
        <f t="shared" si="1"/>
        <v>22</v>
      </c>
      <c r="D8" s="37">
        <v>4</v>
      </c>
      <c r="E8" s="38" t="s">
        <v>12</v>
      </c>
      <c r="F8" s="37">
        <v>8</v>
      </c>
      <c r="G8" s="37"/>
      <c r="H8" s="37">
        <v>14</v>
      </c>
      <c r="I8" s="83">
        <v>8</v>
      </c>
      <c r="J8" s="63"/>
      <c r="K8" s="63">
        <v>14</v>
      </c>
      <c r="L8" s="84">
        <v>22</v>
      </c>
      <c r="M8" s="85">
        <v>4</v>
      </c>
      <c r="N8" s="98"/>
      <c r="O8" s="99"/>
      <c r="P8" s="99"/>
      <c r="Q8" s="100"/>
      <c r="R8" s="101"/>
      <c r="S8" s="90"/>
      <c r="T8" s="91"/>
      <c r="U8" s="91"/>
      <c r="V8" s="92"/>
      <c r="W8" s="93"/>
      <c r="X8" s="94"/>
      <c r="Y8" s="95"/>
      <c r="Z8" s="95"/>
      <c r="AA8" s="96"/>
      <c r="AB8" s="97"/>
    </row>
    <row r="9" spans="1:28" ht="16" thickBot="1">
      <c r="A9" s="102">
        <v>4</v>
      </c>
      <c r="B9" s="51" t="s">
        <v>40</v>
      </c>
      <c r="C9" s="53">
        <f t="shared" si="1"/>
        <v>30</v>
      </c>
      <c r="D9" s="47">
        <v>3</v>
      </c>
      <c r="E9" s="48" t="s">
        <v>13</v>
      </c>
      <c r="F9" s="47">
        <v>8</v>
      </c>
      <c r="G9" s="47">
        <v>8</v>
      </c>
      <c r="H9" s="47">
        <v>14</v>
      </c>
      <c r="I9" s="103"/>
      <c r="J9" s="104"/>
      <c r="K9" s="104"/>
      <c r="L9" s="105"/>
      <c r="M9" s="106"/>
      <c r="N9" s="107"/>
      <c r="O9" s="108"/>
      <c r="P9" s="108"/>
      <c r="Q9" s="109"/>
      <c r="R9" s="110"/>
      <c r="S9" s="111">
        <v>8</v>
      </c>
      <c r="T9" s="112">
        <v>8</v>
      </c>
      <c r="U9" s="112">
        <v>14</v>
      </c>
      <c r="V9" s="113">
        <v>30</v>
      </c>
      <c r="W9" s="114">
        <v>3</v>
      </c>
      <c r="X9" s="115"/>
      <c r="Y9" s="116"/>
      <c r="Z9" s="116"/>
      <c r="AA9" s="117"/>
      <c r="AB9" s="118"/>
    </row>
    <row r="10" spans="1:28" s="3" customFormat="1" ht="22.5" customHeight="1" thickBot="1">
      <c r="A10" s="228" t="s">
        <v>51</v>
      </c>
      <c r="B10" s="227" t="s">
        <v>56</v>
      </c>
      <c r="C10" s="228">
        <f t="shared" ref="C10:AB10" si="2">SUM(C11:C25)</f>
        <v>350</v>
      </c>
      <c r="D10" s="228">
        <f t="shared" si="2"/>
        <v>48</v>
      </c>
      <c r="E10" s="228">
        <f t="shared" si="2"/>
        <v>0</v>
      </c>
      <c r="F10" s="228">
        <f t="shared" si="2"/>
        <v>96</v>
      </c>
      <c r="G10" s="228">
        <f t="shared" si="2"/>
        <v>70</v>
      </c>
      <c r="H10" s="228">
        <f t="shared" si="2"/>
        <v>184</v>
      </c>
      <c r="I10" s="228">
        <f t="shared" si="2"/>
        <v>32</v>
      </c>
      <c r="J10" s="228">
        <f t="shared" si="2"/>
        <v>16</v>
      </c>
      <c r="K10" s="228">
        <f t="shared" si="2"/>
        <v>56</v>
      </c>
      <c r="L10" s="228">
        <f t="shared" si="2"/>
        <v>104</v>
      </c>
      <c r="M10" s="228">
        <f t="shared" si="2"/>
        <v>19</v>
      </c>
      <c r="N10" s="228">
        <f t="shared" si="2"/>
        <v>32</v>
      </c>
      <c r="O10" s="228">
        <f t="shared" si="2"/>
        <v>38</v>
      </c>
      <c r="P10" s="228">
        <f t="shared" si="2"/>
        <v>78</v>
      </c>
      <c r="Q10" s="228">
        <f t="shared" si="2"/>
        <v>148</v>
      </c>
      <c r="R10" s="228">
        <f t="shared" si="2"/>
        <v>15</v>
      </c>
      <c r="S10" s="228">
        <f t="shared" si="2"/>
        <v>16</v>
      </c>
      <c r="T10" s="228">
        <f t="shared" si="2"/>
        <v>8</v>
      </c>
      <c r="U10" s="228">
        <f t="shared" si="2"/>
        <v>14</v>
      </c>
      <c r="V10" s="228">
        <f t="shared" si="2"/>
        <v>38</v>
      </c>
      <c r="W10" s="228">
        <f t="shared" si="2"/>
        <v>4</v>
      </c>
      <c r="X10" s="228">
        <f t="shared" si="2"/>
        <v>16</v>
      </c>
      <c r="Y10" s="228">
        <f t="shared" si="2"/>
        <v>8</v>
      </c>
      <c r="Z10" s="228">
        <f t="shared" si="2"/>
        <v>36</v>
      </c>
      <c r="AA10" s="228">
        <f t="shared" si="2"/>
        <v>60</v>
      </c>
      <c r="AB10" s="228">
        <f t="shared" si="2"/>
        <v>10</v>
      </c>
    </row>
    <row r="11" spans="1:28">
      <c r="A11" s="82">
        <v>5</v>
      </c>
      <c r="B11" s="29" t="s">
        <v>24</v>
      </c>
      <c r="C11" s="53">
        <f>SUM(F11:H11)</f>
        <v>30</v>
      </c>
      <c r="D11" s="37">
        <v>5</v>
      </c>
      <c r="E11" s="38" t="s">
        <v>12</v>
      </c>
      <c r="F11" s="37">
        <v>8</v>
      </c>
      <c r="G11" s="37">
        <v>8</v>
      </c>
      <c r="H11" s="30">
        <v>14</v>
      </c>
      <c r="I11" s="83">
        <v>8</v>
      </c>
      <c r="J11" s="63">
        <v>8</v>
      </c>
      <c r="K11" s="63">
        <v>14</v>
      </c>
      <c r="L11" s="84">
        <v>30</v>
      </c>
      <c r="M11" s="85">
        <v>5</v>
      </c>
      <c r="N11" s="98"/>
      <c r="O11" s="99"/>
      <c r="P11" s="99"/>
      <c r="Q11" s="100"/>
      <c r="R11" s="101"/>
      <c r="S11" s="90"/>
      <c r="T11" s="91"/>
      <c r="U11" s="91"/>
      <c r="V11" s="92"/>
      <c r="W11" s="93"/>
      <c r="X11" s="94"/>
      <c r="Y11" s="95"/>
      <c r="Z11" s="95"/>
      <c r="AA11" s="96"/>
      <c r="AB11" s="97"/>
    </row>
    <row r="12" spans="1:28">
      <c r="A12" s="82">
        <v>6</v>
      </c>
      <c r="B12" s="29" t="s">
        <v>25</v>
      </c>
      <c r="C12" s="53">
        <f t="shared" ref="C12:C25" si="3">SUM(F12:H12)</f>
        <v>30</v>
      </c>
      <c r="D12" s="37">
        <v>5</v>
      </c>
      <c r="E12" s="38" t="s">
        <v>13</v>
      </c>
      <c r="F12" s="37">
        <v>8</v>
      </c>
      <c r="G12" s="37">
        <v>8</v>
      </c>
      <c r="H12" s="30">
        <v>14</v>
      </c>
      <c r="I12" s="83">
        <v>8</v>
      </c>
      <c r="J12" s="63">
        <v>8</v>
      </c>
      <c r="K12" s="63">
        <v>14</v>
      </c>
      <c r="L12" s="84">
        <v>30</v>
      </c>
      <c r="M12" s="85">
        <v>5</v>
      </c>
      <c r="N12" s="98"/>
      <c r="O12" s="99"/>
      <c r="P12" s="99"/>
      <c r="Q12" s="100"/>
      <c r="R12" s="101"/>
      <c r="S12" s="90"/>
      <c r="T12" s="91"/>
      <c r="U12" s="91"/>
      <c r="V12" s="92"/>
      <c r="W12" s="93"/>
      <c r="X12" s="94"/>
      <c r="Y12" s="95"/>
      <c r="Z12" s="95"/>
      <c r="AA12" s="96"/>
      <c r="AB12" s="97"/>
    </row>
    <row r="13" spans="1:28">
      <c r="A13" s="82">
        <v>7</v>
      </c>
      <c r="B13" s="29" t="s">
        <v>26</v>
      </c>
      <c r="C13" s="53">
        <f t="shared" si="3"/>
        <v>22</v>
      </c>
      <c r="D13" s="40">
        <v>5</v>
      </c>
      <c r="E13" s="41" t="s">
        <v>13</v>
      </c>
      <c r="F13" s="37">
        <v>8</v>
      </c>
      <c r="G13" s="40"/>
      <c r="H13" s="13">
        <v>14</v>
      </c>
      <c r="I13" s="83">
        <v>8</v>
      </c>
      <c r="J13" s="63"/>
      <c r="K13" s="63">
        <v>14</v>
      </c>
      <c r="L13" s="84">
        <v>22</v>
      </c>
      <c r="M13" s="85">
        <v>5</v>
      </c>
      <c r="N13" s="98"/>
      <c r="O13" s="99"/>
      <c r="P13" s="99"/>
      <c r="Q13" s="100"/>
      <c r="R13" s="101"/>
      <c r="S13" s="90"/>
      <c r="T13" s="91"/>
      <c r="U13" s="91"/>
      <c r="V13" s="92"/>
      <c r="W13" s="93"/>
      <c r="X13" s="94"/>
      <c r="Y13" s="95"/>
      <c r="Z13" s="95"/>
      <c r="AA13" s="96"/>
      <c r="AB13" s="97"/>
    </row>
    <row r="14" spans="1:28">
      <c r="A14" s="82">
        <v>8</v>
      </c>
      <c r="B14" s="32" t="s">
        <v>39</v>
      </c>
      <c r="C14" s="53">
        <f t="shared" si="3"/>
        <v>22</v>
      </c>
      <c r="D14" s="40">
        <v>4</v>
      </c>
      <c r="E14" s="41" t="s">
        <v>12</v>
      </c>
      <c r="F14" s="37">
        <v>8</v>
      </c>
      <c r="G14" s="40"/>
      <c r="H14" s="13">
        <v>14</v>
      </c>
      <c r="I14" s="83">
        <v>8</v>
      </c>
      <c r="J14" s="63"/>
      <c r="K14" s="63">
        <v>14</v>
      </c>
      <c r="L14" s="84">
        <v>22</v>
      </c>
      <c r="M14" s="85">
        <v>4</v>
      </c>
      <c r="N14" s="98"/>
      <c r="O14" s="99"/>
      <c r="P14" s="99"/>
      <c r="Q14" s="100"/>
      <c r="R14" s="101"/>
      <c r="S14" s="90"/>
      <c r="T14" s="91"/>
      <c r="U14" s="91"/>
      <c r="V14" s="92"/>
      <c r="W14" s="93"/>
      <c r="X14" s="94"/>
      <c r="Y14" s="95"/>
      <c r="Z14" s="95"/>
      <c r="AA14" s="96"/>
      <c r="AB14" s="97"/>
    </row>
    <row r="15" spans="1:28">
      <c r="A15" s="82">
        <v>9</v>
      </c>
      <c r="B15" s="39" t="s">
        <v>59</v>
      </c>
      <c r="C15" s="53">
        <f t="shared" si="3"/>
        <v>30</v>
      </c>
      <c r="D15" s="40">
        <v>3</v>
      </c>
      <c r="E15" s="41" t="s">
        <v>12</v>
      </c>
      <c r="F15" s="37">
        <v>8</v>
      </c>
      <c r="G15" s="40">
        <v>14</v>
      </c>
      <c r="H15" s="40">
        <v>8</v>
      </c>
      <c r="I15" s="83"/>
      <c r="J15" s="63"/>
      <c r="K15" s="63"/>
      <c r="L15" s="84"/>
      <c r="M15" s="85"/>
      <c r="N15" s="98">
        <v>8</v>
      </c>
      <c r="O15" s="99">
        <v>14</v>
      </c>
      <c r="P15" s="99">
        <v>8</v>
      </c>
      <c r="Q15" s="100">
        <v>30</v>
      </c>
      <c r="R15" s="101">
        <v>3</v>
      </c>
      <c r="S15" s="90"/>
      <c r="T15" s="91"/>
      <c r="U15" s="91"/>
      <c r="V15" s="92"/>
      <c r="W15" s="93"/>
      <c r="X15" s="94"/>
      <c r="Y15" s="95"/>
      <c r="Z15" s="95"/>
      <c r="AA15" s="96"/>
      <c r="AB15" s="97"/>
    </row>
    <row r="16" spans="1:28">
      <c r="A16" s="82">
        <v>10</v>
      </c>
      <c r="B16" s="39" t="s">
        <v>28</v>
      </c>
      <c r="C16" s="53">
        <f t="shared" si="3"/>
        <v>22</v>
      </c>
      <c r="D16" s="40">
        <v>2</v>
      </c>
      <c r="E16" s="41" t="s">
        <v>13</v>
      </c>
      <c r="F16" s="37">
        <v>8</v>
      </c>
      <c r="G16" s="40"/>
      <c r="H16" s="40">
        <v>14</v>
      </c>
      <c r="I16" s="119"/>
      <c r="J16" s="120"/>
      <c r="K16" s="120"/>
      <c r="L16" s="121"/>
      <c r="M16" s="122"/>
      <c r="N16" s="98">
        <v>8</v>
      </c>
      <c r="O16" s="99"/>
      <c r="P16" s="99">
        <v>14</v>
      </c>
      <c r="Q16" s="100">
        <v>22</v>
      </c>
      <c r="R16" s="101">
        <v>2</v>
      </c>
      <c r="S16" s="123"/>
      <c r="T16" s="124"/>
      <c r="U16" s="124"/>
      <c r="V16" s="125"/>
      <c r="W16" s="126"/>
      <c r="X16" s="127"/>
      <c r="Y16" s="128"/>
      <c r="Z16" s="128"/>
      <c r="AA16" s="129"/>
      <c r="AB16" s="130"/>
    </row>
    <row r="17" spans="1:28">
      <c r="A17" s="82">
        <v>11</v>
      </c>
      <c r="B17" s="39" t="s">
        <v>29</v>
      </c>
      <c r="C17" s="53">
        <f t="shared" si="3"/>
        <v>30</v>
      </c>
      <c r="D17" s="40">
        <v>3</v>
      </c>
      <c r="E17" s="41" t="s">
        <v>13</v>
      </c>
      <c r="F17" s="37">
        <v>8</v>
      </c>
      <c r="G17" s="40">
        <v>8</v>
      </c>
      <c r="H17" s="40">
        <v>14</v>
      </c>
      <c r="I17" s="119"/>
      <c r="J17" s="120"/>
      <c r="K17" s="120"/>
      <c r="L17" s="121"/>
      <c r="M17" s="122"/>
      <c r="N17" s="98">
        <v>8</v>
      </c>
      <c r="O17" s="99">
        <v>8</v>
      </c>
      <c r="P17" s="99">
        <v>14</v>
      </c>
      <c r="Q17" s="100">
        <v>30</v>
      </c>
      <c r="R17" s="101">
        <v>3</v>
      </c>
      <c r="S17" s="123"/>
      <c r="T17" s="124"/>
      <c r="U17" s="124"/>
      <c r="V17" s="125"/>
      <c r="W17" s="126"/>
      <c r="X17" s="127"/>
      <c r="Y17" s="128"/>
      <c r="Z17" s="128"/>
      <c r="AA17" s="129"/>
      <c r="AB17" s="130"/>
    </row>
    <row r="18" spans="1:28">
      <c r="A18" s="82">
        <v>12</v>
      </c>
      <c r="B18" s="39" t="s">
        <v>30</v>
      </c>
      <c r="C18" s="53">
        <f t="shared" si="3"/>
        <v>22</v>
      </c>
      <c r="D18" s="40">
        <v>3</v>
      </c>
      <c r="E18" s="41" t="s">
        <v>12</v>
      </c>
      <c r="F18" s="37">
        <v>8</v>
      </c>
      <c r="G18" s="40"/>
      <c r="H18" s="40">
        <v>14</v>
      </c>
      <c r="I18" s="119"/>
      <c r="J18" s="120"/>
      <c r="K18" s="120"/>
      <c r="L18" s="121"/>
      <c r="M18" s="122"/>
      <c r="N18" s="98">
        <v>8</v>
      </c>
      <c r="O18" s="99"/>
      <c r="P18" s="99">
        <v>14</v>
      </c>
      <c r="Q18" s="100">
        <v>22</v>
      </c>
      <c r="R18" s="101">
        <v>3</v>
      </c>
      <c r="S18" s="123"/>
      <c r="T18" s="124"/>
      <c r="U18" s="124"/>
      <c r="V18" s="125"/>
      <c r="W18" s="126"/>
      <c r="X18" s="127"/>
      <c r="Y18" s="128"/>
      <c r="Z18" s="128"/>
      <c r="AA18" s="129"/>
      <c r="AB18" s="130"/>
    </row>
    <row r="19" spans="1:28">
      <c r="A19" s="82">
        <v>13</v>
      </c>
      <c r="B19" s="39" t="s">
        <v>41</v>
      </c>
      <c r="C19" s="53">
        <f t="shared" si="3"/>
        <v>22</v>
      </c>
      <c r="D19" s="40">
        <v>2</v>
      </c>
      <c r="E19" s="41" t="s">
        <v>12</v>
      </c>
      <c r="F19" s="40"/>
      <c r="G19" s="217">
        <v>8</v>
      </c>
      <c r="H19" s="40">
        <v>14</v>
      </c>
      <c r="I19" s="119"/>
      <c r="J19" s="120"/>
      <c r="K19" s="120"/>
      <c r="L19" s="121"/>
      <c r="M19" s="122"/>
      <c r="N19" s="98"/>
      <c r="O19" s="221">
        <v>8</v>
      </c>
      <c r="P19" s="99">
        <v>14</v>
      </c>
      <c r="Q19" s="100">
        <v>22</v>
      </c>
      <c r="R19" s="101">
        <v>2</v>
      </c>
      <c r="S19" s="123"/>
      <c r="T19" s="124"/>
      <c r="U19" s="124"/>
      <c r="V19" s="125"/>
      <c r="W19" s="126"/>
      <c r="X19" s="127"/>
      <c r="Y19" s="128"/>
      <c r="Z19" s="128"/>
      <c r="AA19" s="129"/>
      <c r="AB19" s="130"/>
    </row>
    <row r="20" spans="1:28">
      <c r="A20" s="82">
        <v>14</v>
      </c>
      <c r="B20" s="39" t="s">
        <v>42</v>
      </c>
      <c r="C20" s="53">
        <f t="shared" si="3"/>
        <v>22</v>
      </c>
      <c r="D20" s="40">
        <v>2</v>
      </c>
      <c r="E20" s="41" t="s">
        <v>12</v>
      </c>
      <c r="F20" s="40"/>
      <c r="G20" s="217">
        <v>8</v>
      </c>
      <c r="H20" s="40">
        <v>14</v>
      </c>
      <c r="I20" s="119"/>
      <c r="J20" s="120"/>
      <c r="K20" s="120"/>
      <c r="L20" s="121"/>
      <c r="M20" s="122"/>
      <c r="N20" s="98"/>
      <c r="O20" s="221">
        <v>8</v>
      </c>
      <c r="P20" s="99">
        <v>14</v>
      </c>
      <c r="Q20" s="100">
        <v>22</v>
      </c>
      <c r="R20" s="101">
        <v>2</v>
      </c>
      <c r="S20" s="123"/>
      <c r="T20" s="124"/>
      <c r="U20" s="124"/>
      <c r="V20" s="125"/>
      <c r="W20" s="126"/>
      <c r="X20" s="127"/>
      <c r="Y20" s="128"/>
      <c r="Z20" s="128"/>
      <c r="AA20" s="129"/>
      <c r="AB20" s="130"/>
    </row>
    <row r="21" spans="1:28">
      <c r="A21" s="82">
        <v>15</v>
      </c>
      <c r="B21" s="42" t="s">
        <v>32</v>
      </c>
      <c r="C21" s="53">
        <f t="shared" si="3"/>
        <v>22</v>
      </c>
      <c r="D21" s="40">
        <v>2</v>
      </c>
      <c r="E21" s="40" t="s">
        <v>13</v>
      </c>
      <c r="F21" s="40">
        <v>8</v>
      </c>
      <c r="G21" s="40"/>
      <c r="H21" s="40">
        <v>14</v>
      </c>
      <c r="I21" s="119"/>
      <c r="J21" s="120"/>
      <c r="K21" s="120"/>
      <c r="L21" s="121"/>
      <c r="M21" s="122"/>
      <c r="N21" s="131"/>
      <c r="O21" s="132"/>
      <c r="P21" s="132"/>
      <c r="Q21" s="133"/>
      <c r="R21" s="134"/>
      <c r="S21" s="123">
        <v>8</v>
      </c>
      <c r="T21" s="124"/>
      <c r="U21" s="124">
        <v>14</v>
      </c>
      <c r="V21" s="125">
        <v>22</v>
      </c>
      <c r="W21" s="126">
        <v>2</v>
      </c>
      <c r="X21" s="127"/>
      <c r="Y21" s="128"/>
      <c r="Z21" s="128"/>
      <c r="AA21" s="129"/>
      <c r="AB21" s="130"/>
    </row>
    <row r="22" spans="1:28">
      <c r="A22" s="82">
        <v>16</v>
      </c>
      <c r="B22" s="34" t="s">
        <v>31</v>
      </c>
      <c r="C22" s="53">
        <f t="shared" si="3"/>
        <v>16</v>
      </c>
      <c r="D22" s="17">
        <v>2</v>
      </c>
      <c r="E22" s="35" t="s">
        <v>12</v>
      </c>
      <c r="F22" s="17">
        <v>8</v>
      </c>
      <c r="G22" s="17">
        <v>8</v>
      </c>
      <c r="H22" s="17"/>
      <c r="I22" s="119"/>
      <c r="J22" s="120"/>
      <c r="K22" s="120"/>
      <c r="L22" s="121"/>
      <c r="M22" s="122"/>
      <c r="N22" s="131"/>
      <c r="O22" s="132"/>
      <c r="P22" s="132"/>
      <c r="Q22" s="133"/>
      <c r="R22" s="134"/>
      <c r="S22" s="123">
        <v>8</v>
      </c>
      <c r="T22" s="124">
        <v>8</v>
      </c>
      <c r="U22" s="124"/>
      <c r="V22" s="125">
        <v>16</v>
      </c>
      <c r="W22" s="126">
        <v>2</v>
      </c>
      <c r="X22" s="127"/>
      <c r="Y22" s="128"/>
      <c r="Z22" s="128"/>
      <c r="AA22" s="129"/>
      <c r="AB22" s="130"/>
    </row>
    <row r="23" spans="1:28">
      <c r="A23" s="82">
        <v>17</v>
      </c>
      <c r="B23" s="34" t="s">
        <v>77</v>
      </c>
      <c r="C23" s="53">
        <f t="shared" si="3"/>
        <v>22</v>
      </c>
      <c r="D23" s="17">
        <v>4</v>
      </c>
      <c r="E23" s="35" t="s">
        <v>13</v>
      </c>
      <c r="F23" s="17">
        <v>8</v>
      </c>
      <c r="G23" s="17"/>
      <c r="H23" s="17">
        <v>14</v>
      </c>
      <c r="I23" s="119"/>
      <c r="J23" s="120"/>
      <c r="K23" s="120"/>
      <c r="L23" s="121"/>
      <c r="M23" s="122"/>
      <c r="N23" s="131"/>
      <c r="O23" s="132"/>
      <c r="P23" s="132"/>
      <c r="Q23" s="133"/>
      <c r="R23" s="134"/>
      <c r="S23" s="123"/>
      <c r="T23" s="124"/>
      <c r="U23" s="124"/>
      <c r="V23" s="125"/>
      <c r="W23" s="126"/>
      <c r="X23" s="127">
        <v>8</v>
      </c>
      <c r="Y23" s="128"/>
      <c r="Z23" s="128">
        <v>14</v>
      </c>
      <c r="AA23" s="129">
        <v>22</v>
      </c>
      <c r="AB23" s="130">
        <v>4</v>
      </c>
    </row>
    <row r="24" spans="1:28">
      <c r="A24" s="82">
        <v>18</v>
      </c>
      <c r="B24" s="34" t="s">
        <v>73</v>
      </c>
      <c r="C24" s="53">
        <f t="shared" si="3"/>
        <v>16</v>
      </c>
      <c r="D24" s="17">
        <v>2</v>
      </c>
      <c r="E24" s="35" t="s">
        <v>13</v>
      </c>
      <c r="F24" s="17">
        <v>8</v>
      </c>
      <c r="G24" s="17"/>
      <c r="H24" s="17">
        <v>8</v>
      </c>
      <c r="I24" s="119"/>
      <c r="J24" s="120"/>
      <c r="K24" s="120"/>
      <c r="L24" s="121"/>
      <c r="M24" s="122"/>
      <c r="N24" s="131"/>
      <c r="O24" s="132"/>
      <c r="P24" s="132"/>
      <c r="Q24" s="133"/>
      <c r="R24" s="134"/>
      <c r="S24" s="123"/>
      <c r="T24" s="124"/>
      <c r="U24" s="124"/>
      <c r="V24" s="125"/>
      <c r="W24" s="126"/>
      <c r="X24" s="127">
        <v>8</v>
      </c>
      <c r="Y24" s="128"/>
      <c r="Z24" s="128">
        <v>8</v>
      </c>
      <c r="AA24" s="129">
        <v>16</v>
      </c>
      <c r="AB24" s="130">
        <v>2</v>
      </c>
    </row>
    <row r="25" spans="1:28" ht="16" thickBot="1">
      <c r="A25" s="82">
        <v>19</v>
      </c>
      <c r="B25" s="34" t="s">
        <v>76</v>
      </c>
      <c r="C25" s="53">
        <f t="shared" si="3"/>
        <v>22</v>
      </c>
      <c r="D25" s="17">
        <v>4</v>
      </c>
      <c r="E25" s="35" t="s">
        <v>12</v>
      </c>
      <c r="F25" s="17"/>
      <c r="G25" s="218">
        <v>8</v>
      </c>
      <c r="H25" s="17">
        <v>14</v>
      </c>
      <c r="I25" s="119"/>
      <c r="J25" s="120"/>
      <c r="K25" s="120"/>
      <c r="L25" s="121"/>
      <c r="M25" s="122"/>
      <c r="N25" s="131"/>
      <c r="O25" s="132"/>
      <c r="P25" s="132"/>
      <c r="Q25" s="133"/>
      <c r="R25" s="134"/>
      <c r="S25" s="123"/>
      <c r="T25" s="124"/>
      <c r="U25" s="124"/>
      <c r="V25" s="125"/>
      <c r="W25" s="126"/>
      <c r="X25" s="127"/>
      <c r="Y25" s="128">
        <v>8</v>
      </c>
      <c r="Z25" s="128">
        <v>14</v>
      </c>
      <c r="AA25" s="129">
        <v>22</v>
      </c>
      <c r="AB25" s="130">
        <v>4</v>
      </c>
    </row>
    <row r="26" spans="1:28" s="3" customFormat="1" ht="22.5" customHeight="1" thickTop="1" thickBot="1">
      <c r="A26" s="135" t="s">
        <v>52</v>
      </c>
      <c r="B26" s="136" t="s">
        <v>57</v>
      </c>
      <c r="C26" s="14">
        <f t="shared" ref="C26:AB26" si="4">SUM(C27:C29)</f>
        <v>72</v>
      </c>
      <c r="D26" s="14">
        <f t="shared" si="4"/>
        <v>16</v>
      </c>
      <c r="E26" s="14">
        <f t="shared" si="4"/>
        <v>0</v>
      </c>
      <c r="F26" s="14">
        <f t="shared" si="4"/>
        <v>0</v>
      </c>
      <c r="G26" s="14">
        <f t="shared" si="4"/>
        <v>36</v>
      </c>
      <c r="H26" s="14">
        <f t="shared" si="4"/>
        <v>36</v>
      </c>
      <c r="I26" s="14">
        <f t="shared" si="4"/>
        <v>0</v>
      </c>
      <c r="J26" s="14">
        <f t="shared" si="4"/>
        <v>0</v>
      </c>
      <c r="K26" s="14">
        <f t="shared" si="4"/>
        <v>0</v>
      </c>
      <c r="L26" s="14">
        <f t="shared" si="4"/>
        <v>0</v>
      </c>
      <c r="M26" s="14">
        <f t="shared" si="4"/>
        <v>0</v>
      </c>
      <c r="N26" s="14">
        <f t="shared" si="4"/>
        <v>0</v>
      </c>
      <c r="O26" s="14">
        <f t="shared" si="4"/>
        <v>14</v>
      </c>
      <c r="P26" s="14">
        <f t="shared" si="4"/>
        <v>8</v>
      </c>
      <c r="Q26" s="14">
        <f t="shared" si="4"/>
        <v>22</v>
      </c>
      <c r="R26" s="14">
        <f t="shared" si="4"/>
        <v>3</v>
      </c>
      <c r="S26" s="14">
        <f t="shared" si="4"/>
        <v>0</v>
      </c>
      <c r="T26" s="14">
        <f t="shared" si="4"/>
        <v>22</v>
      </c>
      <c r="U26" s="14">
        <f t="shared" si="4"/>
        <v>14</v>
      </c>
      <c r="V26" s="14">
        <f t="shared" si="4"/>
        <v>36</v>
      </c>
      <c r="W26" s="14">
        <f t="shared" si="4"/>
        <v>5</v>
      </c>
      <c r="X26" s="14">
        <f t="shared" si="4"/>
        <v>0</v>
      </c>
      <c r="Y26" s="14">
        <f t="shared" si="4"/>
        <v>0</v>
      </c>
      <c r="Z26" s="14">
        <f t="shared" si="4"/>
        <v>14</v>
      </c>
      <c r="AA26" s="14">
        <f t="shared" si="4"/>
        <v>14</v>
      </c>
      <c r="AB26" s="14">
        <f t="shared" si="4"/>
        <v>8</v>
      </c>
    </row>
    <row r="27" spans="1:28" ht="16" thickTop="1">
      <c r="A27" s="82">
        <v>20</v>
      </c>
      <c r="B27" s="137" t="s">
        <v>14</v>
      </c>
      <c r="C27" s="138">
        <v>28</v>
      </c>
      <c r="D27" s="139">
        <v>4</v>
      </c>
      <c r="E27" s="140" t="s">
        <v>12</v>
      </c>
      <c r="F27" s="141"/>
      <c r="G27" s="142">
        <v>28</v>
      </c>
      <c r="H27" s="141"/>
      <c r="I27" s="83"/>
      <c r="J27" s="143"/>
      <c r="K27" s="143"/>
      <c r="L27" s="84"/>
      <c r="M27" s="85"/>
      <c r="N27" s="144"/>
      <c r="O27" s="145">
        <v>14</v>
      </c>
      <c r="P27" s="145"/>
      <c r="Q27" s="146">
        <v>14</v>
      </c>
      <c r="R27" s="147">
        <v>2</v>
      </c>
      <c r="S27" s="148"/>
      <c r="T27" s="91">
        <v>14</v>
      </c>
      <c r="U27" s="91"/>
      <c r="V27" s="92">
        <v>14</v>
      </c>
      <c r="W27" s="93">
        <v>2</v>
      </c>
      <c r="X27" s="94"/>
      <c r="Y27" s="95"/>
      <c r="Z27" s="95"/>
      <c r="AA27" s="96"/>
      <c r="AB27" s="97"/>
    </row>
    <row r="28" spans="1:28">
      <c r="A28" s="82">
        <v>21</v>
      </c>
      <c r="B28" s="18" t="s">
        <v>33</v>
      </c>
      <c r="C28" s="54">
        <v>36</v>
      </c>
      <c r="D28" s="1">
        <v>11</v>
      </c>
      <c r="E28" s="19" t="s">
        <v>12</v>
      </c>
      <c r="F28" s="1"/>
      <c r="G28" s="19"/>
      <c r="H28" s="1">
        <v>36</v>
      </c>
      <c r="I28" s="20"/>
      <c r="J28" s="21"/>
      <c r="K28" s="21"/>
      <c r="L28" s="22"/>
      <c r="M28" s="23"/>
      <c r="N28" s="24"/>
      <c r="O28" s="25"/>
      <c r="P28" s="25">
        <v>8</v>
      </c>
      <c r="Q28" s="26">
        <v>8</v>
      </c>
      <c r="R28" s="27">
        <v>1</v>
      </c>
      <c r="S28" s="28"/>
      <c r="T28" s="5"/>
      <c r="U28" s="5">
        <v>14</v>
      </c>
      <c r="V28" s="6">
        <v>14</v>
      </c>
      <c r="W28" s="7">
        <v>2</v>
      </c>
      <c r="X28" s="8"/>
      <c r="Y28" s="9"/>
      <c r="Z28" s="9">
        <v>14</v>
      </c>
      <c r="AA28" s="10">
        <v>14</v>
      </c>
      <c r="AB28" s="11">
        <v>8</v>
      </c>
    </row>
    <row r="29" spans="1:28" ht="16" thickBot="1">
      <c r="A29" s="82">
        <v>22</v>
      </c>
      <c r="B29" s="18" t="s">
        <v>60</v>
      </c>
      <c r="C29" s="54">
        <v>8</v>
      </c>
      <c r="D29" s="1">
        <v>1</v>
      </c>
      <c r="E29" s="19" t="s">
        <v>12</v>
      </c>
      <c r="F29" s="1"/>
      <c r="G29" s="219">
        <v>8</v>
      </c>
      <c r="H29" s="1"/>
      <c r="I29" s="20"/>
      <c r="J29" s="21"/>
      <c r="K29" s="21"/>
      <c r="L29" s="22"/>
      <c r="M29" s="23"/>
      <c r="N29" s="24"/>
      <c r="O29" s="25"/>
      <c r="P29" s="25"/>
      <c r="Q29" s="26"/>
      <c r="R29" s="27"/>
      <c r="S29" s="28"/>
      <c r="T29" s="223">
        <v>8</v>
      </c>
      <c r="U29" s="5"/>
      <c r="V29" s="6">
        <v>8</v>
      </c>
      <c r="W29" s="7">
        <v>1</v>
      </c>
      <c r="X29" s="8"/>
      <c r="Y29" s="9"/>
      <c r="Z29" s="9"/>
      <c r="AA29" s="10"/>
      <c r="AB29" s="11"/>
    </row>
    <row r="30" spans="1:28" s="3" customFormat="1" ht="38.25" customHeight="1" thickTop="1" thickBot="1">
      <c r="A30" s="135" t="s">
        <v>53</v>
      </c>
      <c r="B30" s="149" t="s">
        <v>70</v>
      </c>
      <c r="C30" s="135">
        <f>SUM(C31:C36)</f>
        <v>132</v>
      </c>
      <c r="D30" s="135">
        <f>SUM(D31:D36)</f>
        <v>24</v>
      </c>
      <c r="E30" s="135">
        <f t="shared" ref="E30:AB30" si="5">SUM(E31:E36)</f>
        <v>0</v>
      </c>
      <c r="F30" s="135">
        <f t="shared" si="5"/>
        <v>0</v>
      </c>
      <c r="G30" s="135">
        <f t="shared" si="5"/>
        <v>48</v>
      </c>
      <c r="H30" s="135">
        <f t="shared" si="5"/>
        <v>84</v>
      </c>
      <c r="I30" s="135">
        <f t="shared" si="5"/>
        <v>0</v>
      </c>
      <c r="J30" s="135">
        <f t="shared" si="5"/>
        <v>0</v>
      </c>
      <c r="K30" s="135">
        <f t="shared" si="5"/>
        <v>0</v>
      </c>
      <c r="L30" s="135">
        <f t="shared" si="5"/>
        <v>0</v>
      </c>
      <c r="M30" s="135">
        <f t="shared" si="5"/>
        <v>0</v>
      </c>
      <c r="N30" s="135">
        <f t="shared" si="5"/>
        <v>0</v>
      </c>
      <c r="O30" s="135">
        <f t="shared" si="5"/>
        <v>0</v>
      </c>
      <c r="P30" s="135">
        <f t="shared" si="5"/>
        <v>0</v>
      </c>
      <c r="Q30" s="135">
        <f t="shared" si="5"/>
        <v>0</v>
      </c>
      <c r="R30" s="135">
        <f t="shared" si="5"/>
        <v>0</v>
      </c>
      <c r="S30" s="135">
        <f t="shared" si="5"/>
        <v>0</v>
      </c>
      <c r="T30" s="135">
        <f t="shared" si="5"/>
        <v>24</v>
      </c>
      <c r="U30" s="135">
        <f t="shared" si="5"/>
        <v>42</v>
      </c>
      <c r="V30" s="135">
        <f t="shared" si="5"/>
        <v>66</v>
      </c>
      <c r="W30" s="135">
        <f t="shared" si="5"/>
        <v>12</v>
      </c>
      <c r="X30" s="135">
        <f t="shared" si="5"/>
        <v>0</v>
      </c>
      <c r="Y30" s="135">
        <f t="shared" si="5"/>
        <v>24</v>
      </c>
      <c r="Z30" s="135">
        <f t="shared" si="5"/>
        <v>42</v>
      </c>
      <c r="AA30" s="135">
        <f>SUM(AA31:AA36)</f>
        <v>66</v>
      </c>
      <c r="AB30" s="135">
        <f t="shared" si="5"/>
        <v>12</v>
      </c>
    </row>
    <row r="31" spans="1:28" ht="16" thickTop="1">
      <c r="A31" s="150">
        <v>23</v>
      </c>
      <c r="B31" s="151" t="s">
        <v>44</v>
      </c>
      <c r="C31" s="152">
        <v>22</v>
      </c>
      <c r="D31" s="153">
        <v>4</v>
      </c>
      <c r="E31" s="154" t="s">
        <v>12</v>
      </c>
      <c r="F31" s="153"/>
      <c r="G31" s="220">
        <v>8</v>
      </c>
      <c r="H31" s="153">
        <v>14</v>
      </c>
      <c r="I31" s="155"/>
      <c r="J31" s="156"/>
      <c r="K31" s="156"/>
      <c r="L31" s="157"/>
      <c r="M31" s="158"/>
      <c r="N31" s="159"/>
      <c r="O31" s="160"/>
      <c r="P31" s="160"/>
      <c r="Q31" s="161"/>
      <c r="R31" s="162"/>
      <c r="S31" s="163"/>
      <c r="T31" s="222">
        <v>8</v>
      </c>
      <c r="U31" s="164">
        <v>14</v>
      </c>
      <c r="V31" s="165">
        <v>22</v>
      </c>
      <c r="W31" s="166">
        <v>4</v>
      </c>
      <c r="X31" s="167"/>
      <c r="Y31" s="168"/>
      <c r="Z31" s="168"/>
      <c r="AA31" s="169"/>
      <c r="AB31" s="170"/>
    </row>
    <row r="32" spans="1:28">
      <c r="A32" s="150">
        <v>24</v>
      </c>
      <c r="B32" s="151" t="s">
        <v>45</v>
      </c>
      <c r="C32" s="152">
        <v>22</v>
      </c>
      <c r="D32" s="153">
        <v>4</v>
      </c>
      <c r="E32" s="154" t="s">
        <v>12</v>
      </c>
      <c r="F32" s="153"/>
      <c r="G32" s="220">
        <v>8</v>
      </c>
      <c r="H32" s="153">
        <v>14</v>
      </c>
      <c r="I32" s="171"/>
      <c r="J32" s="172"/>
      <c r="K32" s="172"/>
      <c r="L32" s="173"/>
      <c r="M32" s="174"/>
      <c r="N32" s="175"/>
      <c r="O32" s="176"/>
      <c r="P32" s="176"/>
      <c r="Q32" s="177"/>
      <c r="R32" s="178"/>
      <c r="S32" s="179"/>
      <c r="T32" s="222">
        <v>8</v>
      </c>
      <c r="U32" s="164">
        <v>14</v>
      </c>
      <c r="V32" s="165">
        <v>22</v>
      </c>
      <c r="W32" s="180">
        <v>4</v>
      </c>
      <c r="X32" s="181"/>
      <c r="Y32" s="182"/>
      <c r="Z32" s="182"/>
      <c r="AA32" s="183"/>
      <c r="AB32" s="184"/>
    </row>
    <row r="33" spans="1:28">
      <c r="A33" s="150">
        <v>25</v>
      </c>
      <c r="B33" s="151" t="s">
        <v>46</v>
      </c>
      <c r="C33" s="152">
        <v>22</v>
      </c>
      <c r="D33" s="153">
        <v>4</v>
      </c>
      <c r="E33" s="154" t="s">
        <v>12</v>
      </c>
      <c r="F33" s="153"/>
      <c r="G33" s="220">
        <v>8</v>
      </c>
      <c r="H33" s="153">
        <v>14</v>
      </c>
      <c r="I33" s="171"/>
      <c r="J33" s="172"/>
      <c r="K33" s="172"/>
      <c r="L33" s="173"/>
      <c r="M33" s="174"/>
      <c r="N33" s="175"/>
      <c r="O33" s="176"/>
      <c r="P33" s="176"/>
      <c r="Q33" s="177"/>
      <c r="R33" s="178"/>
      <c r="S33" s="179"/>
      <c r="T33" s="222">
        <v>8</v>
      </c>
      <c r="U33" s="164">
        <v>14</v>
      </c>
      <c r="V33" s="165">
        <v>22</v>
      </c>
      <c r="W33" s="180">
        <v>4</v>
      </c>
      <c r="X33" s="181"/>
      <c r="Y33" s="182"/>
      <c r="Z33" s="182"/>
      <c r="AA33" s="183"/>
      <c r="AB33" s="184"/>
    </row>
    <row r="34" spans="1:28">
      <c r="A34" s="150">
        <v>26</v>
      </c>
      <c r="B34" s="151" t="s">
        <v>47</v>
      </c>
      <c r="C34" s="152">
        <v>22</v>
      </c>
      <c r="D34" s="153">
        <v>4</v>
      </c>
      <c r="E34" s="154" t="s">
        <v>12</v>
      </c>
      <c r="F34" s="153"/>
      <c r="G34" s="220">
        <v>8</v>
      </c>
      <c r="H34" s="153">
        <v>14</v>
      </c>
      <c r="I34" s="185"/>
      <c r="J34" s="186"/>
      <c r="K34" s="186"/>
      <c r="L34" s="187"/>
      <c r="M34" s="188"/>
      <c r="N34" s="189"/>
      <c r="O34" s="190"/>
      <c r="P34" s="190"/>
      <c r="Q34" s="191"/>
      <c r="R34" s="192"/>
      <c r="S34" s="193"/>
      <c r="T34" s="194"/>
      <c r="U34" s="194"/>
      <c r="V34" s="195"/>
      <c r="W34" s="196"/>
      <c r="X34" s="197"/>
      <c r="Y34" s="224">
        <v>8</v>
      </c>
      <c r="Z34" s="198">
        <v>14</v>
      </c>
      <c r="AA34" s="199">
        <v>22</v>
      </c>
      <c r="AB34" s="200">
        <v>4</v>
      </c>
    </row>
    <row r="35" spans="1:28">
      <c r="A35" s="150">
        <v>27</v>
      </c>
      <c r="B35" s="151" t="s">
        <v>48</v>
      </c>
      <c r="C35" s="152">
        <v>22</v>
      </c>
      <c r="D35" s="153">
        <v>4</v>
      </c>
      <c r="E35" s="154" t="s">
        <v>12</v>
      </c>
      <c r="F35" s="153"/>
      <c r="G35" s="220">
        <v>8</v>
      </c>
      <c r="H35" s="153">
        <v>14</v>
      </c>
      <c r="I35" s="201"/>
      <c r="J35" s="202"/>
      <c r="K35" s="202"/>
      <c r="L35" s="203"/>
      <c r="M35" s="204"/>
      <c r="N35" s="205"/>
      <c r="O35" s="206"/>
      <c r="P35" s="206"/>
      <c r="Q35" s="207"/>
      <c r="R35" s="208"/>
      <c r="S35" s="209"/>
      <c r="T35" s="210"/>
      <c r="U35" s="210"/>
      <c r="V35" s="211"/>
      <c r="W35" s="212"/>
      <c r="X35" s="197"/>
      <c r="Y35" s="224">
        <v>8</v>
      </c>
      <c r="Z35" s="198">
        <v>14</v>
      </c>
      <c r="AA35" s="199">
        <v>22</v>
      </c>
      <c r="AB35" s="215">
        <v>4</v>
      </c>
    </row>
    <row r="36" spans="1:28" ht="16" thickBot="1">
      <c r="A36" s="230">
        <v>28</v>
      </c>
      <c r="B36" s="231" t="s">
        <v>61</v>
      </c>
      <c r="C36" s="236">
        <v>22</v>
      </c>
      <c r="D36" s="17">
        <v>4</v>
      </c>
      <c r="E36" s="232" t="s">
        <v>12</v>
      </c>
      <c r="F36" s="17"/>
      <c r="G36" s="233">
        <v>8</v>
      </c>
      <c r="H36" s="237">
        <v>14</v>
      </c>
      <c r="I36" s="103"/>
      <c r="J36" s="104"/>
      <c r="K36" s="104"/>
      <c r="L36" s="105"/>
      <c r="M36" s="106"/>
      <c r="N36" s="107"/>
      <c r="O36" s="108"/>
      <c r="P36" s="108"/>
      <c r="Q36" s="109"/>
      <c r="R36" s="110"/>
      <c r="S36" s="111"/>
      <c r="T36" s="112"/>
      <c r="U36" s="112"/>
      <c r="V36" s="113"/>
      <c r="W36" s="114"/>
      <c r="X36" s="216"/>
      <c r="Y36" s="225">
        <v>8</v>
      </c>
      <c r="Z36" s="213">
        <v>14</v>
      </c>
      <c r="AA36" s="214">
        <v>22</v>
      </c>
      <c r="AB36" s="234">
        <v>4</v>
      </c>
    </row>
    <row r="37" spans="1:28" ht="22.5" customHeight="1" thickTop="1" thickBot="1">
      <c r="A37" s="52"/>
      <c r="B37" s="235" t="s">
        <v>69</v>
      </c>
      <c r="C37" s="14">
        <f>SUM(C5,C10,C26,C30)</f>
        <v>650</v>
      </c>
      <c r="D37" s="14">
        <f t="shared" ref="D37:AB37" si="6">SUM(D5,D10,D26,D30)</f>
        <v>102</v>
      </c>
      <c r="E37" s="14"/>
      <c r="F37" s="14">
        <f t="shared" si="6"/>
        <v>134</v>
      </c>
      <c r="G37" s="14">
        <f t="shared" si="6"/>
        <v>170</v>
      </c>
      <c r="H37" s="14">
        <f t="shared" si="6"/>
        <v>346</v>
      </c>
      <c r="I37" s="14">
        <f t="shared" si="6"/>
        <v>62</v>
      </c>
      <c r="J37" s="14">
        <f t="shared" si="6"/>
        <v>24</v>
      </c>
      <c r="K37" s="14">
        <f t="shared" si="6"/>
        <v>84</v>
      </c>
      <c r="L37" s="14">
        <f t="shared" si="6"/>
        <v>170</v>
      </c>
      <c r="M37" s="14">
        <f t="shared" si="6"/>
        <v>30</v>
      </c>
      <c r="N37" s="14">
        <f t="shared" si="6"/>
        <v>32</v>
      </c>
      <c r="O37" s="14">
        <f t="shared" si="6"/>
        <v>52</v>
      </c>
      <c r="P37" s="14">
        <f t="shared" si="6"/>
        <v>86</v>
      </c>
      <c r="Q37" s="14">
        <f t="shared" si="6"/>
        <v>170</v>
      </c>
      <c r="R37" s="14">
        <f t="shared" si="6"/>
        <v>18</v>
      </c>
      <c r="S37" s="14">
        <f t="shared" si="6"/>
        <v>24</v>
      </c>
      <c r="T37" s="14">
        <f t="shared" si="6"/>
        <v>62</v>
      </c>
      <c r="U37" s="14">
        <f t="shared" si="6"/>
        <v>84</v>
      </c>
      <c r="V37" s="14">
        <f t="shared" si="6"/>
        <v>170</v>
      </c>
      <c r="W37" s="14">
        <f t="shared" si="6"/>
        <v>24</v>
      </c>
      <c r="X37" s="14">
        <f t="shared" si="6"/>
        <v>16</v>
      </c>
      <c r="Y37" s="14">
        <f t="shared" si="6"/>
        <v>32</v>
      </c>
      <c r="Z37" s="14">
        <f t="shared" si="6"/>
        <v>92</v>
      </c>
      <c r="AA37" s="14">
        <f t="shared" si="6"/>
        <v>140</v>
      </c>
      <c r="AB37" s="14">
        <f t="shared" si="6"/>
        <v>30</v>
      </c>
    </row>
    <row r="38" spans="1:28" ht="22.5" customHeight="1" thickTop="1" thickBot="1">
      <c r="A38" s="52" t="s">
        <v>54</v>
      </c>
      <c r="B38" s="16" t="s">
        <v>58</v>
      </c>
      <c r="C38" s="14">
        <v>480</v>
      </c>
      <c r="D38" s="61">
        <v>18</v>
      </c>
      <c r="E38" s="14" t="s">
        <v>12</v>
      </c>
      <c r="F38" s="254"/>
      <c r="G38" s="255"/>
      <c r="H38" s="256"/>
      <c r="I38" s="254"/>
      <c r="J38" s="255"/>
      <c r="K38" s="255"/>
      <c r="L38" s="256"/>
      <c r="M38" s="14"/>
      <c r="N38" s="254" t="s">
        <v>17</v>
      </c>
      <c r="O38" s="255"/>
      <c r="P38" s="255"/>
      <c r="Q38" s="256"/>
      <c r="R38" s="62">
        <v>12</v>
      </c>
      <c r="S38" s="254" t="s">
        <v>16</v>
      </c>
      <c r="T38" s="255"/>
      <c r="U38" s="255"/>
      <c r="V38" s="256"/>
      <c r="W38" s="14">
        <v>6</v>
      </c>
      <c r="X38" s="254"/>
      <c r="Y38" s="255"/>
      <c r="Z38" s="255"/>
      <c r="AA38" s="256"/>
      <c r="AB38" s="62"/>
    </row>
    <row r="39" spans="1:28" ht="22.5" customHeight="1" thickTop="1" thickBot="1">
      <c r="A39" s="52" t="s">
        <v>71</v>
      </c>
      <c r="B39" s="16" t="s">
        <v>72</v>
      </c>
      <c r="C39" s="14">
        <v>4</v>
      </c>
      <c r="D39" s="61">
        <v>0</v>
      </c>
      <c r="E39" s="14" t="s">
        <v>12</v>
      </c>
      <c r="F39" s="229"/>
      <c r="G39" s="61"/>
      <c r="H39" s="62"/>
      <c r="I39" s="229"/>
      <c r="J39" s="61"/>
      <c r="K39" s="61"/>
      <c r="L39" s="62"/>
      <c r="M39" s="14"/>
      <c r="N39" s="229"/>
      <c r="O39" s="61"/>
      <c r="P39" s="61"/>
      <c r="Q39" s="62"/>
      <c r="R39" s="62"/>
      <c r="S39" s="229"/>
      <c r="T39" s="61"/>
      <c r="U39" s="61"/>
      <c r="V39" s="62"/>
      <c r="W39" s="14"/>
      <c r="X39" s="229"/>
      <c r="Y39" s="61"/>
      <c r="Z39" s="61"/>
      <c r="AA39" s="62"/>
      <c r="AB39" s="62"/>
    </row>
    <row r="40" spans="1:28" ht="22.5" customHeight="1" thickTop="1" thickBot="1">
      <c r="A40" s="12"/>
      <c r="B40" s="15" t="s">
        <v>15</v>
      </c>
      <c r="C40" s="14">
        <f>SUM(C5,C10,C26,C30,C38,C39)</f>
        <v>1134</v>
      </c>
      <c r="D40" s="14">
        <f>SUM(D5,D10,D26,D30,D38,D39)</f>
        <v>120</v>
      </c>
      <c r="E40" s="14"/>
      <c r="F40" s="14">
        <f t="shared" ref="F40:AB40" si="7">SUM(F5,F10,F26,F30,F38)</f>
        <v>134</v>
      </c>
      <c r="G40" s="14">
        <f t="shared" si="7"/>
        <v>170</v>
      </c>
      <c r="H40" s="14">
        <f t="shared" si="7"/>
        <v>346</v>
      </c>
      <c r="I40" s="14">
        <f t="shared" si="7"/>
        <v>62</v>
      </c>
      <c r="J40" s="14">
        <f t="shared" si="7"/>
        <v>24</v>
      </c>
      <c r="K40" s="14">
        <f t="shared" si="7"/>
        <v>84</v>
      </c>
      <c r="L40" s="14">
        <f t="shared" si="7"/>
        <v>170</v>
      </c>
      <c r="M40" s="14">
        <f t="shared" si="7"/>
        <v>30</v>
      </c>
      <c r="N40" s="14">
        <f t="shared" si="7"/>
        <v>32</v>
      </c>
      <c r="O40" s="14">
        <f t="shared" si="7"/>
        <v>52</v>
      </c>
      <c r="P40" s="14">
        <f t="shared" si="7"/>
        <v>86</v>
      </c>
      <c r="Q40" s="14">
        <f t="shared" si="7"/>
        <v>170</v>
      </c>
      <c r="R40" s="14">
        <f t="shared" si="7"/>
        <v>30</v>
      </c>
      <c r="S40" s="14">
        <f t="shared" si="7"/>
        <v>24</v>
      </c>
      <c r="T40" s="14">
        <f t="shared" si="7"/>
        <v>62</v>
      </c>
      <c r="U40" s="14">
        <f t="shared" si="7"/>
        <v>84</v>
      </c>
      <c r="V40" s="14">
        <f t="shared" si="7"/>
        <v>170</v>
      </c>
      <c r="W40" s="14">
        <f t="shared" si="7"/>
        <v>30</v>
      </c>
      <c r="X40" s="14">
        <f t="shared" si="7"/>
        <v>16</v>
      </c>
      <c r="Y40" s="14">
        <f t="shared" si="7"/>
        <v>32</v>
      </c>
      <c r="Z40" s="14">
        <f t="shared" si="7"/>
        <v>92</v>
      </c>
      <c r="AA40" s="14">
        <f t="shared" si="7"/>
        <v>140</v>
      </c>
      <c r="AB40" s="14">
        <f t="shared" si="7"/>
        <v>30</v>
      </c>
    </row>
    <row r="41" spans="1:28" ht="16.5" thickTop="1" thickBot="1">
      <c r="A41" s="55"/>
      <c r="B41" s="50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3"/>
    </row>
    <row r="42" spans="1:28" s="3" customFormat="1" ht="37.5" customHeight="1" thickTop="1" thickBot="1">
      <c r="A42" s="238" t="s">
        <v>53</v>
      </c>
      <c r="B42" s="239" t="s">
        <v>62</v>
      </c>
      <c r="C42" s="246" t="s">
        <v>67</v>
      </c>
      <c r="D42" s="246"/>
      <c r="E42" s="246"/>
      <c r="F42" s="246"/>
      <c r="G42" s="246"/>
      <c r="H42" s="246"/>
      <c r="I42" s="246"/>
      <c r="J42" s="246"/>
      <c r="K42" s="246" t="s">
        <v>68</v>
      </c>
      <c r="L42" s="246"/>
      <c r="M42" s="246"/>
      <c r="N42" s="246"/>
      <c r="O42" s="246"/>
      <c r="P42" s="246"/>
      <c r="Q42" s="246"/>
      <c r="R42" s="246"/>
      <c r="S42" s="246"/>
    </row>
    <row r="43" spans="1:28" ht="17.149999999999999" customHeight="1" thickTop="1">
      <c r="A43" s="49">
        <v>23</v>
      </c>
      <c r="B43" s="44" t="s">
        <v>44</v>
      </c>
      <c r="C43" s="281" t="s">
        <v>34</v>
      </c>
      <c r="D43" s="282"/>
      <c r="E43" s="282"/>
      <c r="F43" s="282"/>
      <c r="G43" s="282"/>
      <c r="H43" s="282"/>
      <c r="I43" s="282"/>
      <c r="J43" s="283"/>
      <c r="K43" s="281" t="s">
        <v>35</v>
      </c>
      <c r="L43" s="282"/>
      <c r="M43" s="282"/>
      <c r="N43" s="282"/>
      <c r="O43" s="282"/>
      <c r="P43" s="282"/>
      <c r="Q43" s="282"/>
      <c r="R43" s="282"/>
      <c r="S43" s="283"/>
    </row>
    <row r="44" spans="1:28" ht="17.149999999999999" customHeight="1">
      <c r="A44" s="49">
        <v>24</v>
      </c>
      <c r="B44" s="45" t="s">
        <v>45</v>
      </c>
      <c r="C44" s="240" t="s">
        <v>66</v>
      </c>
      <c r="D44" s="241"/>
      <c r="E44" s="241"/>
      <c r="F44" s="241"/>
      <c r="G44" s="241"/>
      <c r="H44" s="241"/>
      <c r="I44" s="241"/>
      <c r="J44" s="242"/>
      <c r="K44" s="240" t="s">
        <v>36</v>
      </c>
      <c r="L44" s="241"/>
      <c r="M44" s="241"/>
      <c r="N44" s="241"/>
      <c r="O44" s="241"/>
      <c r="P44" s="241"/>
      <c r="Q44" s="241"/>
      <c r="R44" s="241"/>
      <c r="S44" s="242"/>
    </row>
    <row r="45" spans="1:28" ht="17.149999999999999" customHeight="1">
      <c r="A45" s="49">
        <v>25</v>
      </c>
      <c r="B45" s="46" t="s">
        <v>46</v>
      </c>
      <c r="C45" s="240" t="s">
        <v>65</v>
      </c>
      <c r="D45" s="241"/>
      <c r="E45" s="241"/>
      <c r="F45" s="241"/>
      <c r="G45" s="241"/>
      <c r="H45" s="241"/>
      <c r="I45" s="241"/>
      <c r="J45" s="242"/>
      <c r="K45" s="240" t="s">
        <v>49</v>
      </c>
      <c r="L45" s="241"/>
      <c r="M45" s="241"/>
      <c r="N45" s="241"/>
      <c r="O45" s="241"/>
      <c r="P45" s="241"/>
      <c r="Q45" s="241"/>
      <c r="R45" s="241"/>
      <c r="S45" s="242"/>
    </row>
    <row r="46" spans="1:28" ht="17.149999999999999" customHeight="1">
      <c r="A46" s="49">
        <v>26</v>
      </c>
      <c r="B46" s="46" t="s">
        <v>47</v>
      </c>
      <c r="C46" s="240" t="s">
        <v>37</v>
      </c>
      <c r="D46" s="241"/>
      <c r="E46" s="241"/>
      <c r="F46" s="241"/>
      <c r="G46" s="241"/>
      <c r="H46" s="241"/>
      <c r="I46" s="241"/>
      <c r="J46" s="242"/>
      <c r="K46" s="240" t="s">
        <v>74</v>
      </c>
      <c r="L46" s="241"/>
      <c r="M46" s="241"/>
      <c r="N46" s="241"/>
      <c r="O46" s="241"/>
      <c r="P46" s="241"/>
      <c r="Q46" s="241"/>
      <c r="R46" s="241"/>
      <c r="S46" s="242"/>
      <c r="W46" s="4"/>
    </row>
    <row r="47" spans="1:28" ht="17.149999999999999" customHeight="1">
      <c r="A47" s="49">
        <v>27</v>
      </c>
      <c r="B47" s="65" t="s">
        <v>48</v>
      </c>
      <c r="C47" s="240" t="s">
        <v>38</v>
      </c>
      <c r="D47" s="241"/>
      <c r="E47" s="241"/>
      <c r="F47" s="241"/>
      <c r="G47" s="241"/>
      <c r="H47" s="241"/>
      <c r="I47" s="241"/>
      <c r="J47" s="242"/>
      <c r="K47" s="240" t="s">
        <v>75</v>
      </c>
      <c r="L47" s="241"/>
      <c r="M47" s="241"/>
      <c r="N47" s="241"/>
      <c r="O47" s="241"/>
      <c r="P47" s="241"/>
      <c r="Q47" s="241"/>
      <c r="R47" s="241"/>
      <c r="S47" s="242"/>
      <c r="W47" s="4"/>
    </row>
    <row r="48" spans="1:28" ht="17.149999999999999" customHeight="1" thickBot="1">
      <c r="A48" s="49">
        <v>28</v>
      </c>
      <c r="B48" s="64" t="s">
        <v>61</v>
      </c>
      <c r="C48" s="243" t="s">
        <v>63</v>
      </c>
      <c r="D48" s="244"/>
      <c r="E48" s="244"/>
      <c r="F48" s="244"/>
      <c r="G48" s="244"/>
      <c r="H48" s="244"/>
      <c r="I48" s="244"/>
      <c r="J48" s="245"/>
      <c r="K48" s="243" t="s">
        <v>43</v>
      </c>
      <c r="L48" s="244"/>
      <c r="M48" s="244"/>
      <c r="N48" s="244"/>
      <c r="O48" s="244"/>
      <c r="P48" s="244"/>
      <c r="Q48" s="244"/>
      <c r="R48" s="244"/>
      <c r="S48" s="245"/>
    </row>
  </sheetData>
  <mergeCells count="33">
    <mergeCell ref="C48:J48"/>
    <mergeCell ref="K48:S48"/>
    <mergeCell ref="C46:J46"/>
    <mergeCell ref="K46:S46"/>
    <mergeCell ref="C47:J47"/>
    <mergeCell ref="K47:S47"/>
    <mergeCell ref="C42:J42"/>
    <mergeCell ref="K42:S42"/>
    <mergeCell ref="C45:J45"/>
    <mergeCell ref="K45:S45"/>
    <mergeCell ref="C43:J43"/>
    <mergeCell ref="K43:S43"/>
    <mergeCell ref="C44:J44"/>
    <mergeCell ref="K44:S44"/>
    <mergeCell ref="F2:F4"/>
    <mergeCell ref="F38:H38"/>
    <mergeCell ref="I38:L38"/>
    <mergeCell ref="N38:Q38"/>
    <mergeCell ref="S38:V38"/>
    <mergeCell ref="G2:G4"/>
    <mergeCell ref="H2:H4"/>
    <mergeCell ref="I2:R2"/>
    <mergeCell ref="S2:AB2"/>
    <mergeCell ref="I3:M3"/>
    <mergeCell ref="N3:R3"/>
    <mergeCell ref="S3:W3"/>
    <mergeCell ref="X3:AB3"/>
    <mergeCell ref="X38:AA38"/>
    <mergeCell ref="A2:A4"/>
    <mergeCell ref="B2:B4"/>
    <mergeCell ref="C2:C4"/>
    <mergeCell ref="D2:D4"/>
    <mergeCell ref="E2:E4"/>
  </mergeCells>
  <pageMargins left="0.39370078740157483" right="0.39370078740157483" top="0.39370078740157483" bottom="0.39370078740157483" header="0" footer="0"/>
  <pageSetup paperSize="9" scale="59" orientation="landscape" horizontalDpi="300" verticalDpi="300" r:id="rId1"/>
  <ignoredErrors>
    <ignoredError sqref="C6: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Niestacjonarne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2024-06-16T18:58:06Z</cp:lastPrinted>
  <dcterms:created xsi:type="dcterms:W3CDTF">2015-07-11T13:27:09Z</dcterms:created>
  <dcterms:modified xsi:type="dcterms:W3CDTF">2024-12-20T11:05:48Z</dcterms:modified>
</cp:coreProperties>
</file>