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23064" windowHeight="4920" tabRatio="264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Arkusz1!$A$1:$AY$80</definedName>
  </definedNames>
  <calcPr calcId="144525"/>
</workbook>
</file>

<file path=xl/calcChain.xml><?xml version="1.0" encoding="utf-8"?>
<calcChain xmlns="http://schemas.openxmlformats.org/spreadsheetml/2006/main">
  <c r="E63" i="1" l="1"/>
  <c r="D61" i="1" l="1"/>
  <c r="D51" i="1"/>
  <c r="D52" i="1"/>
  <c r="D53" i="1"/>
  <c r="D54" i="1"/>
  <c r="D55" i="1"/>
  <c r="D56" i="1"/>
  <c r="D57" i="1"/>
  <c r="D58" i="1"/>
  <c r="D59" i="1"/>
  <c r="D60" i="1"/>
  <c r="D41" i="1"/>
  <c r="D42" i="1"/>
  <c r="D43" i="1"/>
  <c r="D44" i="1"/>
  <c r="D45" i="1"/>
  <c r="D46" i="1"/>
  <c r="D47" i="1"/>
  <c r="D48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19" i="1"/>
  <c r="D20" i="1"/>
  <c r="D21" i="1"/>
  <c r="D22" i="1"/>
  <c r="D23" i="1"/>
  <c r="D50" i="1"/>
  <c r="D40" i="1"/>
  <c r="D25" i="1"/>
  <c r="D18" i="1"/>
  <c r="D9" i="1"/>
  <c r="D10" i="1"/>
  <c r="D11" i="1"/>
  <c r="D12" i="1"/>
  <c r="D13" i="1"/>
  <c r="D14" i="1"/>
  <c r="D15" i="1"/>
  <c r="D16" i="1"/>
  <c r="D8" i="1"/>
  <c r="C7" i="1"/>
  <c r="F8" i="1"/>
  <c r="G8" i="1"/>
  <c r="H8" i="1"/>
  <c r="I8" i="1"/>
  <c r="F9" i="1"/>
  <c r="G9" i="1"/>
  <c r="H9" i="1"/>
  <c r="I9" i="1"/>
  <c r="F10" i="1"/>
  <c r="G10" i="1"/>
  <c r="H10" i="1"/>
  <c r="I10" i="1"/>
  <c r="F11" i="1"/>
  <c r="G11" i="1"/>
  <c r="H11" i="1"/>
  <c r="I11" i="1"/>
  <c r="F12" i="1"/>
  <c r="G12" i="1"/>
  <c r="H12" i="1"/>
  <c r="I12" i="1"/>
  <c r="F13" i="1"/>
  <c r="G13" i="1"/>
  <c r="H13" i="1"/>
  <c r="I13" i="1"/>
  <c r="F14" i="1"/>
  <c r="G14" i="1"/>
  <c r="H14" i="1"/>
  <c r="I14" i="1"/>
  <c r="F15" i="1"/>
  <c r="G15" i="1"/>
  <c r="H15" i="1"/>
  <c r="I15" i="1"/>
  <c r="F16" i="1"/>
  <c r="G16" i="1"/>
  <c r="H16" i="1"/>
  <c r="I16" i="1"/>
  <c r="C17" i="1"/>
  <c r="F18" i="1"/>
  <c r="G18" i="1"/>
  <c r="H18" i="1"/>
  <c r="I18" i="1"/>
  <c r="F19" i="1"/>
  <c r="G19" i="1"/>
  <c r="H19" i="1"/>
  <c r="I19" i="1"/>
  <c r="F20" i="1"/>
  <c r="G20" i="1"/>
  <c r="H20" i="1"/>
  <c r="I20" i="1"/>
  <c r="F21" i="1"/>
  <c r="G21" i="1"/>
  <c r="H21" i="1"/>
  <c r="I21" i="1"/>
  <c r="F22" i="1"/>
  <c r="G22" i="1"/>
  <c r="H22" i="1"/>
  <c r="I22" i="1"/>
  <c r="F23" i="1"/>
  <c r="G23" i="1"/>
  <c r="H23" i="1"/>
  <c r="I23" i="1"/>
  <c r="C24" i="1"/>
  <c r="F25" i="1"/>
  <c r="G25" i="1"/>
  <c r="H25" i="1"/>
  <c r="I25" i="1"/>
  <c r="F26" i="1"/>
  <c r="G26" i="1"/>
  <c r="H26" i="1"/>
  <c r="I26" i="1"/>
  <c r="F27" i="1"/>
  <c r="G27" i="1"/>
  <c r="H27" i="1"/>
  <c r="I27" i="1"/>
  <c r="F28" i="1"/>
  <c r="G28" i="1"/>
  <c r="H28" i="1"/>
  <c r="I28" i="1"/>
  <c r="F29" i="1"/>
  <c r="G29" i="1"/>
  <c r="H29" i="1"/>
  <c r="I29" i="1"/>
  <c r="F30" i="1"/>
  <c r="G30" i="1"/>
  <c r="H30" i="1"/>
  <c r="I30" i="1"/>
  <c r="F31" i="1"/>
  <c r="G31" i="1"/>
  <c r="H31" i="1"/>
  <c r="I31" i="1"/>
  <c r="F32" i="1"/>
  <c r="G32" i="1"/>
  <c r="H32" i="1"/>
  <c r="I32" i="1"/>
  <c r="F33" i="1"/>
  <c r="G33" i="1"/>
  <c r="H33" i="1"/>
  <c r="I33" i="1"/>
  <c r="F34" i="1"/>
  <c r="G34" i="1"/>
  <c r="H34" i="1"/>
  <c r="I34" i="1"/>
  <c r="F35" i="1"/>
  <c r="G35" i="1"/>
  <c r="H35" i="1"/>
  <c r="I35" i="1"/>
  <c r="F36" i="1"/>
  <c r="G36" i="1"/>
  <c r="H36" i="1"/>
  <c r="I36" i="1"/>
  <c r="F37" i="1"/>
  <c r="G37" i="1"/>
  <c r="H37" i="1"/>
  <c r="I37" i="1"/>
  <c r="F38" i="1"/>
  <c r="G38" i="1"/>
  <c r="H38" i="1"/>
  <c r="I38" i="1"/>
  <c r="C39" i="1"/>
  <c r="F40" i="1"/>
  <c r="G40" i="1"/>
  <c r="H40" i="1"/>
  <c r="I40" i="1"/>
  <c r="F41" i="1"/>
  <c r="G41" i="1"/>
  <c r="H41" i="1"/>
  <c r="I41" i="1"/>
  <c r="F42" i="1"/>
  <c r="G42" i="1"/>
  <c r="H42" i="1"/>
  <c r="I42" i="1"/>
  <c r="F43" i="1"/>
  <c r="G43" i="1"/>
  <c r="H43" i="1"/>
  <c r="I43" i="1"/>
  <c r="F44" i="1"/>
  <c r="G44" i="1"/>
  <c r="H44" i="1"/>
  <c r="I44" i="1"/>
  <c r="F45" i="1"/>
  <c r="G45" i="1"/>
  <c r="H45" i="1"/>
  <c r="I45" i="1"/>
  <c r="F46" i="1"/>
  <c r="G46" i="1"/>
  <c r="H46" i="1"/>
  <c r="I46" i="1"/>
  <c r="F47" i="1"/>
  <c r="G47" i="1"/>
  <c r="H47" i="1"/>
  <c r="I47" i="1"/>
  <c r="F48" i="1"/>
  <c r="G48" i="1"/>
  <c r="H48" i="1"/>
  <c r="I48" i="1"/>
  <c r="C49" i="1"/>
  <c r="F50" i="1"/>
  <c r="G50" i="1"/>
  <c r="H50" i="1"/>
  <c r="I50" i="1"/>
  <c r="F51" i="1"/>
  <c r="G51" i="1"/>
  <c r="H51" i="1"/>
  <c r="I51" i="1"/>
  <c r="F52" i="1"/>
  <c r="G52" i="1"/>
  <c r="H52" i="1"/>
  <c r="I52" i="1"/>
  <c r="F53" i="1"/>
  <c r="G53" i="1"/>
  <c r="H53" i="1"/>
  <c r="I53" i="1"/>
  <c r="F54" i="1"/>
  <c r="G54" i="1"/>
  <c r="H54" i="1"/>
  <c r="I54" i="1"/>
  <c r="F55" i="1"/>
  <c r="G55" i="1"/>
  <c r="H55" i="1"/>
  <c r="I55" i="1"/>
  <c r="F56" i="1"/>
  <c r="G56" i="1"/>
  <c r="H56" i="1"/>
  <c r="I56" i="1"/>
  <c r="F57" i="1"/>
  <c r="G57" i="1"/>
  <c r="H57" i="1"/>
  <c r="I57" i="1"/>
  <c r="F58" i="1"/>
  <c r="G58" i="1"/>
  <c r="H58" i="1"/>
  <c r="I58" i="1"/>
  <c r="F59" i="1"/>
  <c r="G59" i="1"/>
  <c r="H59" i="1"/>
  <c r="I59" i="1"/>
  <c r="F60" i="1"/>
  <c r="G60" i="1"/>
  <c r="H60" i="1"/>
  <c r="I60" i="1"/>
  <c r="C63" i="1" l="1"/>
  <c r="E20" i="1"/>
  <c r="D24" i="1"/>
  <c r="D39" i="1"/>
  <c r="E11" i="1"/>
  <c r="E59" i="1"/>
  <c r="E58" i="1"/>
  <c r="E57" i="1"/>
  <c r="E53" i="1"/>
  <c r="E55" i="1"/>
  <c r="E19" i="1"/>
  <c r="E18" i="1"/>
  <c r="E54" i="1"/>
  <c r="E46" i="1"/>
  <c r="E35" i="1"/>
  <c r="E31" i="1"/>
  <c r="E30" i="1"/>
  <c r="E29" i="1"/>
  <c r="E28" i="1"/>
  <c r="E27" i="1"/>
  <c r="E45" i="1"/>
  <c r="E44" i="1"/>
  <c r="D49" i="1"/>
  <c r="E60" i="1"/>
  <c r="E33" i="1"/>
  <c r="E22" i="1"/>
  <c r="D17" i="1"/>
  <c r="E13" i="1"/>
  <c r="D7" i="1"/>
  <c r="E9" i="1"/>
  <c r="E56" i="1"/>
  <c r="G49" i="1"/>
  <c r="E42" i="1"/>
  <c r="E41" i="1"/>
  <c r="E40" i="1"/>
  <c r="I24" i="1"/>
  <c r="E26" i="1"/>
  <c r="F24" i="1"/>
  <c r="I17" i="1"/>
  <c r="F17" i="1"/>
  <c r="H7" i="1"/>
  <c r="H49" i="1"/>
  <c r="G39" i="1"/>
  <c r="G24" i="1"/>
  <c r="F7" i="1"/>
  <c r="I49" i="1"/>
  <c r="E48" i="1"/>
  <c r="E47" i="1"/>
  <c r="E43" i="1"/>
  <c r="H39" i="1"/>
  <c r="E34" i="1"/>
  <c r="H24" i="1"/>
  <c r="E23" i="1"/>
  <c r="G17" i="1"/>
  <c r="I7" i="1"/>
  <c r="E12" i="1"/>
  <c r="G7" i="1"/>
  <c r="E52" i="1"/>
  <c r="E51" i="1"/>
  <c r="F49" i="1"/>
  <c r="I39" i="1"/>
  <c r="E38" i="1"/>
  <c r="E37" i="1"/>
  <c r="E36" i="1"/>
  <c r="E32" i="1"/>
  <c r="E25" i="1"/>
  <c r="E21" i="1"/>
  <c r="H17" i="1"/>
  <c r="E16" i="1"/>
  <c r="E15" i="1"/>
  <c r="E14" i="1"/>
  <c r="E10" i="1"/>
  <c r="F39" i="1"/>
  <c r="E8" i="1"/>
  <c r="E50" i="1"/>
  <c r="AP24" i="1"/>
  <c r="E39" i="1" l="1"/>
  <c r="E49" i="1"/>
  <c r="E24" i="1"/>
  <c r="E17" i="1"/>
  <c r="G63" i="1"/>
  <c r="I63" i="1"/>
  <c r="D63" i="1"/>
  <c r="E7" i="1"/>
  <c r="H63" i="1"/>
  <c r="F63" i="1"/>
  <c r="AW24" i="1"/>
  <c r="AJ24" i="1"/>
  <c r="V24" i="1"/>
  <c r="AH24" i="1" l="1"/>
  <c r="J24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J17" i="1"/>
  <c r="K17" i="1"/>
  <c r="L17" i="1"/>
  <c r="M17" i="1"/>
  <c r="N17" i="1"/>
  <c r="O17" i="1"/>
  <c r="K24" i="1"/>
  <c r="L24" i="1"/>
  <c r="M24" i="1"/>
  <c r="N24" i="1"/>
  <c r="O24" i="1"/>
  <c r="P24" i="1"/>
  <c r="Q24" i="1"/>
  <c r="R24" i="1"/>
  <c r="S24" i="1"/>
  <c r="T24" i="1"/>
  <c r="U24" i="1"/>
  <c r="W24" i="1"/>
  <c r="X24" i="1"/>
  <c r="Y24" i="1"/>
  <c r="Z24" i="1"/>
  <c r="AA24" i="1"/>
  <c r="AB24" i="1"/>
  <c r="AC24" i="1"/>
  <c r="AD24" i="1"/>
  <c r="AE24" i="1"/>
  <c r="AF24" i="1"/>
  <c r="AG24" i="1"/>
  <c r="AI24" i="1"/>
  <c r="AK24" i="1"/>
  <c r="AL24" i="1"/>
  <c r="AM24" i="1"/>
  <c r="AN24" i="1"/>
  <c r="AO24" i="1"/>
  <c r="AQ24" i="1"/>
  <c r="AR24" i="1"/>
  <c r="AS24" i="1"/>
  <c r="AT24" i="1"/>
  <c r="AU24" i="1"/>
  <c r="AV24" i="1"/>
  <c r="AX24" i="1"/>
  <c r="AY24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N63" i="1" l="1"/>
  <c r="AV63" i="1"/>
  <c r="U63" i="1"/>
  <c r="Z63" i="1"/>
  <c r="AA63" i="1"/>
  <c r="AQ63" i="1"/>
  <c r="AY63" i="1"/>
  <c r="AH63" i="1"/>
  <c r="J63" i="1"/>
  <c r="T63" i="1"/>
  <c r="AT63" i="1"/>
  <c r="K63" i="1"/>
  <c r="V63" i="1"/>
  <c r="Q63" i="1"/>
  <c r="P63" i="1"/>
  <c r="AW63" i="1"/>
  <c r="AG63" i="1"/>
  <c r="AU63" i="1"/>
  <c r="AJ63" i="1"/>
  <c r="O63" i="1"/>
  <c r="AK63" i="1"/>
  <c r="AX63" i="1"/>
  <c r="N63" i="1"/>
  <c r="W63" i="1"/>
  <c r="AP63" i="1"/>
  <c r="S63" i="1"/>
  <c r="AB63" i="1"/>
  <c r="AR63" i="1"/>
  <c r="AM63" i="1"/>
  <c r="AS63" i="1"/>
  <c r="M63" i="1"/>
  <c r="AL63" i="1"/>
  <c r="AD63" i="1"/>
  <c r="AC63" i="1"/>
  <c r="AO63" i="1"/>
  <c r="Y63" i="1"/>
  <c r="L63" i="1"/>
  <c r="X63" i="1"/>
  <c r="AF63" i="1"/>
  <c r="AI63" i="1"/>
  <c r="AE63" i="1"/>
  <c r="R63" i="1"/>
  <c r="P64" i="1" s="1"/>
  <c r="J64" i="1" l="1"/>
  <c r="AT64" i="1"/>
  <c r="V64" i="1"/>
  <c r="AN64" i="1"/>
  <c r="AH64" i="1"/>
  <c r="AB64" i="1"/>
</calcChain>
</file>

<file path=xl/sharedStrings.xml><?xml version="1.0" encoding="utf-8"?>
<sst xmlns="http://schemas.openxmlformats.org/spreadsheetml/2006/main" count="256" uniqueCount="130">
  <si>
    <t>PLAN  STUDIÓW NIESTACJONARNYCH  I stopnia</t>
  </si>
  <si>
    <t xml:space="preserve"> Specjalność </t>
  </si>
  <si>
    <t>KIERUNEK MECHANIKA I BUDOWA MASZYN</t>
  </si>
  <si>
    <t>TECHNOLOGIA MASZYN</t>
  </si>
  <si>
    <t>L.p.</t>
  </si>
  <si>
    <t>Nazwa przedmiotu</t>
  </si>
  <si>
    <t>L.egz.</t>
  </si>
  <si>
    <t>Ogólna liczba godzin</t>
  </si>
  <si>
    <t>Rozdział zajęć programowych na semestry</t>
  </si>
  <si>
    <t>Razem</t>
  </si>
  <si>
    <t>w tym:</t>
  </si>
  <si>
    <t>wykł.</t>
  </si>
  <si>
    <t>ćw.</t>
  </si>
  <si>
    <t>lab.</t>
  </si>
  <si>
    <t>proj.</t>
  </si>
  <si>
    <t>SEMESTR I</t>
  </si>
  <si>
    <t>SEMESTR II</t>
  </si>
  <si>
    <t>SEMESTR III</t>
  </si>
  <si>
    <t>SEMESTR IV</t>
  </si>
  <si>
    <t>SEMESTR V</t>
  </si>
  <si>
    <t>SEMESTR VI</t>
  </si>
  <si>
    <t>SEMESTR VII</t>
  </si>
  <si>
    <t>W</t>
  </si>
  <si>
    <t>C</t>
  </si>
  <si>
    <t>L</t>
  </si>
  <si>
    <t>P</t>
  </si>
  <si>
    <t>PK</t>
  </si>
  <si>
    <t>E</t>
  </si>
  <si>
    <t>A</t>
  </si>
  <si>
    <t>MODUŁ OGÓLNY</t>
  </si>
  <si>
    <t>Język obcy (obieralny)</t>
  </si>
  <si>
    <t xml:space="preserve"> </t>
  </si>
  <si>
    <t>Technologia informacyjna</t>
  </si>
  <si>
    <t>Metodyka studiowania</t>
  </si>
  <si>
    <t>Ekonomia z elem rachunkowości</t>
  </si>
  <si>
    <t>Podstawy zarządzania</t>
  </si>
  <si>
    <t>Elementy prawa</t>
  </si>
  <si>
    <t>Ochrona własn. intelekt. i  patentowej</t>
  </si>
  <si>
    <t>BHP z ergonomią</t>
  </si>
  <si>
    <t>B</t>
  </si>
  <si>
    <t>MODUŁ PODSTAWOWY</t>
  </si>
  <si>
    <t>Matematyka</t>
  </si>
  <si>
    <t>Statystyka</t>
  </si>
  <si>
    <t>Fizyka</t>
  </si>
  <si>
    <t>Mechanika i teoria maszyn</t>
  </si>
  <si>
    <t>Mechanika płynów</t>
  </si>
  <si>
    <t>Wytrzymałość materiałów</t>
  </si>
  <si>
    <t>MODUŁ KIERUNKOWY</t>
  </si>
  <si>
    <t>Maszynoznawstwo</t>
  </si>
  <si>
    <t>Grafika inż. z geometrią wykreślną</t>
  </si>
  <si>
    <t>GPS i analiza wymiarów tolerowanych</t>
  </si>
  <si>
    <t>Podstawy konstruowania maszyn</t>
  </si>
  <si>
    <t>Nauka o materiałach</t>
  </si>
  <si>
    <t>Metalurgia z obróbką cieplną</t>
  </si>
  <si>
    <t>Obróbka bezwiórowa i spajanie</t>
  </si>
  <si>
    <t>Obróbka skrawaniem</t>
  </si>
  <si>
    <t>Termodynamika techniczna</t>
  </si>
  <si>
    <t>Elektrotechnika z elementami mechatroniki</t>
  </si>
  <si>
    <t>Metrologia i systemy pomiarowe</t>
  </si>
  <si>
    <t>Eksploatacja i diagnostyka maszyn</t>
  </si>
  <si>
    <t>D</t>
  </si>
  <si>
    <t>MODUŁ SPECJALISTYCZNY</t>
  </si>
  <si>
    <t>Obrabiarki CNC</t>
  </si>
  <si>
    <t>Komp.systemy sterowania i pomiarów</t>
  </si>
  <si>
    <t>Technologia i automat. montażu</t>
  </si>
  <si>
    <t xml:space="preserve">Techniki współrzędnościowe </t>
  </si>
  <si>
    <t>Seminarium dyplomowe</t>
  </si>
  <si>
    <t>Praca dyplomowa</t>
  </si>
  <si>
    <t>MODUŁ WYBORU OGRANICZONEGO</t>
  </si>
  <si>
    <t>Przedmiot obieralny I</t>
  </si>
  <si>
    <t>Przedmiot obieralny II</t>
  </si>
  <si>
    <t>Przedmiot obieralny III</t>
  </si>
  <si>
    <t>Przedmiot obieralny IV</t>
  </si>
  <si>
    <t>Przedmiot obieralny V</t>
  </si>
  <si>
    <t>Projekt przejściowy</t>
  </si>
  <si>
    <t>F</t>
  </si>
  <si>
    <t>PRAKTYKI ZAWODOWE*</t>
  </si>
  <si>
    <t>RAZEM</t>
  </si>
  <si>
    <t xml:space="preserve">Liczba godzin </t>
  </si>
  <si>
    <t>Język obcy (obieralny):</t>
  </si>
  <si>
    <t>Projekt przejściowy:</t>
  </si>
  <si>
    <t>1. Angielski</t>
  </si>
  <si>
    <t>1. Konstrukcyjny</t>
  </si>
  <si>
    <t>2. Niemiecki</t>
  </si>
  <si>
    <t>2. Technologiczny</t>
  </si>
  <si>
    <t>Przedmiot obieralny I:</t>
  </si>
  <si>
    <t>Przedmiot obieralny II:</t>
  </si>
  <si>
    <t>Przedmiot obieralny III:</t>
  </si>
  <si>
    <t>1. Komputerowe wspomaganie konstrukcji CAD</t>
  </si>
  <si>
    <t>1. Napędy i sterowanie hydrauliczne</t>
  </si>
  <si>
    <t>1. Automatyka przemysłowa</t>
  </si>
  <si>
    <t>2. Techniki komputerowe CA-x</t>
  </si>
  <si>
    <t>2. Napędy i sterowanie pneumatyczne</t>
  </si>
  <si>
    <t>2. Robotyka</t>
  </si>
  <si>
    <t>Przedmiot obieralny IV:</t>
  </si>
  <si>
    <t>Przedmiot obieralny V:</t>
  </si>
  <si>
    <t>1. Inżynieria jakości wg ISO</t>
  </si>
  <si>
    <t>1. Badania nieniszczące</t>
  </si>
  <si>
    <t>2. Inżynieria jakości wg norm branżowych</t>
  </si>
  <si>
    <t>2. Metody badań wyrobów</t>
  </si>
  <si>
    <t>Inżynieria systemów</t>
  </si>
  <si>
    <t>Wykorzystanie promieniowania jonizującego w technice</t>
  </si>
  <si>
    <t>Przedmiot obieralny VI</t>
  </si>
  <si>
    <t>Przedmiot obieralny VII</t>
  </si>
  <si>
    <t>Przedmiot obieralny VIII</t>
  </si>
  <si>
    <t>Przedmiot obieralny IX</t>
  </si>
  <si>
    <t>Przedmiot obieralny VI:</t>
  </si>
  <si>
    <t>1. Projektowanie procesów technologicznych</t>
  </si>
  <si>
    <t>2. Komputerowe wspomaganie wytwarzania CAM</t>
  </si>
  <si>
    <t>Przedmiot obieralny VII:</t>
  </si>
  <si>
    <t>Przedmiot obieralny VIII:</t>
  </si>
  <si>
    <t>Przedmiot obieralny IX:</t>
  </si>
  <si>
    <t>1.Planowanie i sterowanie  produkcją PPC</t>
  </si>
  <si>
    <t>1. Projektowanie oprzyrządowania technologicznego</t>
  </si>
  <si>
    <t>1. Przemysłowa dokumentacja inżynierska</t>
  </si>
  <si>
    <t>2. Zarządzanie produkcją i logistyką produkcji</t>
  </si>
  <si>
    <t>2. Oprzyrządowanie technologiczne w procesach produkcyjnych</t>
  </si>
  <si>
    <t>2. Konstrukcje mechatroniczne</t>
  </si>
  <si>
    <t>Zajęcia ogólnouczelniane * *</t>
  </si>
  <si>
    <t>**Zajęcia ogólnouczelniane składają się z dwóch przedmiotów, po jednym w semestrze. Wybierane z listy przedmiotów ogólnouczelnianych.</t>
  </si>
  <si>
    <t>Inżynieria kół zębatych</t>
  </si>
  <si>
    <t>Wprowadzenie do MES</t>
  </si>
  <si>
    <t>Obowiązuje od 1.10.2021</t>
  </si>
  <si>
    <t>Tribologia</t>
  </si>
  <si>
    <t>Nowoczesne technologie</t>
  </si>
  <si>
    <t xml:space="preserve"> *Praktyka zawodowa w wymiarze 6 miesięcy realizowana jako: 6 + 6 tygodni (wprowadzająca) w wakacje lub w sem.V, VI oraz 12 tygodni (dyplomowa) w sem. VII. Praktyka zawodowa może być realizowana również w formie staży zawodowych.</t>
  </si>
  <si>
    <t>Akademia Kaliska / Wydział Politechniczny</t>
  </si>
  <si>
    <t>12 tygodni</t>
  </si>
  <si>
    <t>6 tygodni - zalicz.</t>
  </si>
  <si>
    <r>
      <t xml:space="preserve">←  6 tygodni  </t>
    </r>
    <r>
      <rPr>
        <b/>
        <sz val="10"/>
        <rFont val="Czcionka tekstu podstawowego"/>
        <charset val="238"/>
      </rPr>
      <t>→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</si>
</sst>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4">
    <font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indexed="10"/>
      <name val="Arial CE"/>
      <family val="2"/>
      <charset val="238"/>
    </font>
    <font>
      <b/>
      <sz val="11"/>
      <name val="Arial CE"/>
      <family val="2"/>
      <charset val="238"/>
    </font>
    <font>
      <sz val="10"/>
      <color indexed="10"/>
      <name val="Arial"/>
      <family val="2"/>
      <charset val="238"/>
    </font>
    <font>
      <sz val="11"/>
      <name val="Arial CE"/>
      <family val="2"/>
      <charset val="238"/>
    </font>
    <font>
      <b/>
      <sz val="12"/>
      <name val="Arial CE"/>
      <family val="2"/>
      <charset val="238"/>
    </font>
    <font>
      <b/>
      <i/>
      <u/>
      <sz val="8"/>
      <color indexed="10"/>
      <name val="Arial CE"/>
      <family val="2"/>
      <charset val="238"/>
    </font>
    <font>
      <b/>
      <i/>
      <sz val="8"/>
      <name val="Arial CE"/>
      <family val="2"/>
      <charset val="238"/>
    </font>
    <font>
      <b/>
      <i/>
      <sz val="11"/>
      <name val="Arial CE"/>
      <family val="2"/>
      <charset val="238"/>
    </font>
    <font>
      <b/>
      <i/>
      <sz val="7"/>
      <name val="Arial CE"/>
      <family val="2"/>
      <charset val="238"/>
    </font>
    <font>
      <b/>
      <sz val="8"/>
      <color indexed="8"/>
      <name val="Arial CE"/>
      <family val="2"/>
      <charset val="238"/>
    </font>
    <font>
      <b/>
      <sz val="9"/>
      <name val="Arial CE"/>
      <family val="2"/>
      <charset val="238"/>
    </font>
    <font>
      <b/>
      <sz val="13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9"/>
      <color indexed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9"/>
      <color indexed="9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color indexed="23"/>
      <name val="Times New Roman"/>
      <family val="1"/>
      <charset val="238"/>
    </font>
    <font>
      <sz val="9"/>
      <name val="Arial"/>
      <family val="2"/>
      <charset val="238"/>
    </font>
    <font>
      <b/>
      <sz val="10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1"/>
      <color indexed="8"/>
      <name val="Arial CE"/>
      <family val="2"/>
      <charset val="238"/>
    </font>
    <font>
      <b/>
      <sz val="15"/>
      <color indexed="10"/>
      <name val="Arial CE"/>
      <family val="2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2"/>
      <color indexed="10"/>
      <name val="Arial CE"/>
      <family val="2"/>
      <charset val="238"/>
    </font>
    <font>
      <b/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color indexed="10"/>
      <name val="Arial CE"/>
      <charset val="238"/>
    </font>
    <font>
      <b/>
      <sz val="10"/>
      <name val="Czcionka tekstu podstawowego"/>
      <charset val="238"/>
    </font>
    <font>
      <b/>
      <sz val="9"/>
      <color theme="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8"/>
      <color rgb="FFFF0000"/>
      <name val="Arial CE"/>
      <family val="2"/>
      <charset val="238"/>
    </font>
    <font>
      <b/>
      <sz val="11"/>
      <color rgb="FFFF0000"/>
      <name val="Arial CE"/>
      <family val="2"/>
      <charset val="238"/>
    </font>
    <font>
      <b/>
      <sz val="9"/>
      <color rgb="FFFF0000"/>
      <name val="Times New Roman"/>
      <family val="1"/>
      <charset val="238"/>
    </font>
    <font>
      <b/>
      <sz val="10.5"/>
      <name val="Arial CE"/>
      <family val="2"/>
      <charset val="238"/>
    </font>
    <font>
      <b/>
      <i/>
      <sz val="8"/>
      <color rgb="FFFF0000"/>
      <name val="Arial CE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 CE"/>
      <family val="2"/>
      <charset val="238"/>
    </font>
    <font>
      <i/>
      <sz val="11"/>
      <color rgb="FF7F7F7F"/>
      <name val="Czcionka tekstu podstawowego"/>
      <family val="2"/>
      <charset val="238"/>
    </font>
    <font>
      <sz val="8"/>
      <name val="Arial CE"/>
      <family val="2"/>
      <charset val="238"/>
    </font>
    <font>
      <sz val="7"/>
      <name val="Arial CE"/>
      <family val="2"/>
      <charset val="238"/>
    </font>
    <font>
      <sz val="6"/>
      <name val="Arial CE"/>
      <family val="2"/>
      <charset val="238"/>
    </font>
    <font>
      <sz val="6"/>
      <name val="Arial"/>
      <family val="2"/>
      <charset val="238"/>
    </font>
    <font>
      <b/>
      <sz val="8"/>
      <name val="Arial"/>
      <family val="2"/>
      <charset val="238"/>
    </font>
    <font>
      <b/>
      <sz val="8"/>
      <color rgb="FFFF0000"/>
      <name val="Arial CE"/>
      <charset val="238"/>
    </font>
    <font>
      <b/>
      <sz val="8"/>
      <color rgb="FF0070C0"/>
      <name val="Arial CE"/>
      <charset val="238"/>
    </font>
    <font>
      <b/>
      <sz val="7"/>
      <name val="Arial CE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6"/>
      <color rgb="FF002060"/>
      <name val="Arial"/>
      <family val="2"/>
      <charset val="238"/>
    </font>
    <font>
      <b/>
      <sz val="6"/>
      <color rgb="FF002060"/>
      <name val="Arial CE"/>
      <family val="2"/>
      <charset val="238"/>
    </font>
    <font>
      <b/>
      <sz val="8"/>
      <color rgb="FF002060"/>
      <name val="Arial"/>
      <family val="2"/>
      <charset val="238"/>
    </font>
    <font>
      <b/>
      <sz val="8"/>
      <color rgb="FF002060"/>
      <name val="Arial CE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49"/>
      </patternFill>
    </fill>
    <fill>
      <patternFill patternType="solid">
        <fgColor rgb="FFFFFF00"/>
        <bgColor indexed="34"/>
      </patternFill>
    </fill>
    <fill>
      <patternFill patternType="solid">
        <fgColor rgb="FFFFFFFF"/>
        <bgColor rgb="FFE6E6E6"/>
      </patternFill>
    </fill>
    <fill>
      <patternFill patternType="solid">
        <fgColor rgb="FFFFFF99"/>
        <bgColor rgb="FFCC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CCCCCC"/>
        <bgColor indexed="22"/>
      </patternFill>
    </fill>
  </fills>
  <borders count="3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indexed="8"/>
      </right>
      <top/>
      <bottom/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53">
    <xf numFmtId="0" fontId="0" fillId="0" borderId="0" xfId="0"/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0" fontId="2" fillId="0" borderId="1" xfId="0" applyFont="1" applyBorder="1" applyProtection="1"/>
    <xf numFmtId="0" fontId="1" fillId="0" borderId="1" xfId="0" applyFont="1" applyBorder="1" applyAlignment="1" applyProtection="1">
      <alignment vertical="center"/>
    </xf>
    <xf numFmtId="0" fontId="3" fillId="0" borderId="0" xfId="0" applyFon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/>
    <xf numFmtId="0" fontId="5" fillId="0" borderId="0" xfId="0" applyFont="1" applyBorder="1" applyProtection="1"/>
    <xf numFmtId="0" fontId="1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0" fontId="7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8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vertical="center"/>
    </xf>
    <xf numFmtId="0" fontId="14" fillId="4" borderId="2" xfId="0" applyFont="1" applyFill="1" applyBorder="1" applyAlignment="1" applyProtection="1">
      <alignment horizontal="center" vertical="center"/>
    </xf>
    <xf numFmtId="0" fontId="15" fillId="4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" xfId="0" applyFont="1" applyFill="1" applyBorder="1" applyProtection="1"/>
    <xf numFmtId="0" fontId="1" fillId="5" borderId="1" xfId="0" applyFont="1" applyFill="1" applyBorder="1" applyProtection="1"/>
    <xf numFmtId="0" fontId="12" fillId="0" borderId="1" xfId="0" applyFont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justify" vertical="center" wrapText="1"/>
    </xf>
    <xf numFmtId="0" fontId="14" fillId="0" borderId="1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/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8" fillId="3" borderId="1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6" fillId="6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/>
    <xf numFmtId="0" fontId="16" fillId="0" borderId="1" xfId="0" applyFont="1" applyBorder="1"/>
    <xf numFmtId="0" fontId="18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" fillId="3" borderId="1" xfId="0" applyFont="1" applyFill="1" applyBorder="1" applyProtection="1"/>
    <xf numFmtId="0" fontId="1" fillId="3" borderId="1" xfId="0" applyFont="1" applyFill="1" applyBorder="1" applyProtection="1"/>
    <xf numFmtId="0" fontId="19" fillId="4" borderId="2" xfId="0" applyFont="1" applyFill="1" applyBorder="1" applyAlignment="1" applyProtection="1">
      <alignment horizontal="center" vertical="center"/>
    </xf>
    <xf numFmtId="0" fontId="20" fillId="4" borderId="2" xfId="0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left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/>
    </xf>
    <xf numFmtId="0" fontId="16" fillId="3" borderId="1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left" vertical="center" wrapText="1"/>
    </xf>
    <xf numFmtId="0" fontId="18" fillId="0" borderId="1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1" xfId="0" applyFont="1" applyFill="1" applyBorder="1"/>
    <xf numFmtId="0" fontId="21" fillId="0" borderId="1" xfId="0" applyFont="1" applyFill="1" applyBorder="1" applyAlignment="1">
      <alignment horizontal="center"/>
    </xf>
    <xf numFmtId="0" fontId="16" fillId="2" borderId="1" xfId="0" applyFont="1" applyFill="1" applyBorder="1" applyAlignment="1" applyProtection="1">
      <alignment vertical="center" wrapText="1"/>
    </xf>
    <xf numFmtId="0" fontId="13" fillId="4" borderId="1" xfId="0" applyFont="1" applyFill="1" applyBorder="1" applyAlignment="1" applyProtection="1">
      <alignment horizontal="justify" vertical="center" wrapText="1"/>
    </xf>
    <xf numFmtId="0" fontId="16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0" fontId="16" fillId="3" borderId="1" xfId="0" applyFont="1" applyFill="1" applyBorder="1" applyAlignment="1"/>
    <xf numFmtId="0" fontId="16" fillId="0" borderId="1" xfId="0" applyFont="1" applyBorder="1" applyAlignment="1"/>
    <xf numFmtId="0" fontId="16" fillId="0" borderId="1" xfId="0" applyFont="1" applyBorder="1" applyAlignment="1" applyProtection="1">
      <alignment vertical="center"/>
    </xf>
    <xf numFmtId="0" fontId="14" fillId="0" borderId="3" xfId="0" applyFont="1" applyBorder="1" applyAlignment="1" applyProtection="1">
      <alignment horizontal="center" vertical="center"/>
    </xf>
    <xf numFmtId="0" fontId="18" fillId="3" borderId="3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>
      <alignment horizontal="center"/>
    </xf>
    <xf numFmtId="0" fontId="16" fillId="0" borderId="3" xfId="0" applyFont="1" applyBorder="1"/>
    <xf numFmtId="0" fontId="16" fillId="0" borderId="3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6" fillId="3" borderId="1" xfId="0" applyFont="1" applyFill="1" applyBorder="1" applyAlignment="1">
      <alignment vertical="center"/>
    </xf>
    <xf numFmtId="0" fontId="18" fillId="2" borderId="1" xfId="0" applyFont="1" applyFill="1" applyBorder="1" applyAlignment="1" applyProtection="1">
      <alignment horizontal="center" vertical="center" wrapText="1"/>
      <protection locked="0"/>
    </xf>
    <xf numFmtId="0" fontId="14" fillId="2" borderId="1" xfId="0" applyFont="1" applyFill="1" applyBorder="1" applyAlignment="1">
      <alignment horizontal="center"/>
    </xf>
    <xf numFmtId="0" fontId="19" fillId="4" borderId="2" xfId="0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center" vertical="center"/>
    </xf>
    <xf numFmtId="0" fontId="14" fillId="0" borderId="5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12" fillId="4" borderId="2" xfId="0" applyFont="1" applyFill="1" applyBorder="1" applyAlignment="1" applyProtection="1">
      <alignment horizontal="center" vertical="center"/>
    </xf>
    <xf numFmtId="0" fontId="23" fillId="4" borderId="2" xfId="0" applyFont="1" applyFill="1" applyBorder="1" applyAlignment="1" applyProtection="1">
      <alignment horizontal="center" vertical="center"/>
    </xf>
    <xf numFmtId="0" fontId="24" fillId="4" borderId="2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 textRotation="90"/>
    </xf>
    <xf numFmtId="0" fontId="1" fillId="7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center" vertical="center" textRotation="90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26" fillId="2" borderId="8" xfId="0" applyFont="1" applyFill="1" applyBorder="1" applyAlignment="1" applyProtection="1">
      <alignment horizontal="center" vertical="center"/>
    </xf>
    <xf numFmtId="0" fontId="26" fillId="2" borderId="1" xfId="0" applyFont="1" applyFill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0" fontId="24" fillId="0" borderId="0" xfId="0" applyFont="1" applyBorder="1" applyProtection="1"/>
    <xf numFmtId="0" fontId="24" fillId="0" borderId="1" xfId="0" applyFont="1" applyBorder="1" applyProtection="1"/>
    <xf numFmtId="0" fontId="0" fillId="0" borderId="0" xfId="0" applyFont="1"/>
    <xf numFmtId="0" fontId="23" fillId="2" borderId="1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8" fillId="0" borderId="0" xfId="0" applyFont="1" applyBorder="1" applyAlignment="1">
      <alignment vertical="center"/>
    </xf>
    <xf numFmtId="0" fontId="24" fillId="2" borderId="0" xfId="0" applyFont="1" applyFill="1" applyBorder="1" applyAlignment="1" applyProtection="1">
      <alignment vertical="center"/>
    </xf>
    <xf numFmtId="0" fontId="24" fillId="2" borderId="0" xfId="0" applyFont="1" applyFill="1" applyBorder="1" applyProtection="1"/>
    <xf numFmtId="0" fontId="24" fillId="2" borderId="1" xfId="0" applyFont="1" applyFill="1" applyBorder="1" applyAlignment="1" applyProtection="1"/>
    <xf numFmtId="0" fontId="24" fillId="2" borderId="1" xfId="0" applyFont="1" applyFill="1" applyBorder="1" applyAlignment="1" applyProtection="1">
      <alignment horizontal="right"/>
    </xf>
    <xf numFmtId="0" fontId="1" fillId="0" borderId="9" xfId="0" applyFont="1" applyBorder="1" applyProtection="1"/>
    <xf numFmtId="0" fontId="20" fillId="0" borderId="1" xfId="0" applyFont="1" applyBorder="1" applyProtection="1"/>
    <xf numFmtId="0" fontId="29" fillId="0" borderId="1" xfId="0" applyFont="1" applyBorder="1" applyAlignment="1">
      <alignment vertical="center"/>
    </xf>
    <xf numFmtId="0" fontId="40" fillId="0" borderId="1" xfId="0" applyFont="1" applyBorder="1" applyAlignment="1">
      <alignment horizontal="center" vertical="center"/>
    </xf>
    <xf numFmtId="0" fontId="16" fillId="8" borderId="1" xfId="0" applyFont="1" applyFill="1" applyBorder="1" applyAlignment="1" applyProtection="1">
      <alignment horizontal="center" vertical="center"/>
      <protection locked="0"/>
    </xf>
    <xf numFmtId="0" fontId="30" fillId="0" borderId="0" xfId="0" applyFont="1" applyBorder="1" applyProtection="1"/>
    <xf numFmtId="0" fontId="31" fillId="0" borderId="0" xfId="0" applyFont="1" applyBorder="1" applyProtection="1"/>
    <xf numFmtId="0" fontId="30" fillId="0" borderId="0" xfId="0" applyFont="1" applyBorder="1" applyAlignment="1" applyProtection="1">
      <alignment horizontal="center"/>
    </xf>
    <xf numFmtId="0" fontId="20" fillId="2" borderId="1" xfId="0" applyFont="1" applyFill="1" applyBorder="1" applyAlignment="1" applyProtection="1">
      <alignment horizontal="center" vertical="center"/>
    </xf>
    <xf numFmtId="0" fontId="29" fillId="0" borderId="1" xfId="0" applyFont="1" applyBorder="1"/>
    <xf numFmtId="0" fontId="40" fillId="0" borderId="1" xfId="0" applyFont="1" applyBorder="1" applyAlignment="1">
      <alignment horizontal="center"/>
    </xf>
    <xf numFmtId="0" fontId="41" fillId="3" borderId="1" xfId="0" applyFont="1" applyFill="1" applyBorder="1" applyAlignment="1" applyProtection="1">
      <alignment horizontal="center" vertical="center" wrapText="1"/>
      <protection locked="0"/>
    </xf>
    <xf numFmtId="0" fontId="33" fillId="4" borderId="1" xfId="0" applyFont="1" applyFill="1" applyBorder="1" applyAlignment="1" applyProtection="1">
      <alignment vertical="center"/>
    </xf>
    <xf numFmtId="0" fontId="41" fillId="0" borderId="1" xfId="0" applyFont="1" applyBorder="1" applyAlignment="1">
      <alignment horizontal="center"/>
    </xf>
    <xf numFmtId="0" fontId="41" fillId="3" borderId="1" xfId="0" applyFont="1" applyFill="1" applyBorder="1" applyAlignment="1" applyProtection="1">
      <alignment horizontal="center" vertical="center"/>
      <protection locked="0"/>
    </xf>
    <xf numFmtId="0" fontId="41" fillId="2" borderId="1" xfId="0" applyFont="1" applyFill="1" applyBorder="1" applyAlignment="1" applyProtection="1">
      <alignment horizontal="center" vertical="center"/>
      <protection locked="0"/>
    </xf>
    <xf numFmtId="0" fontId="41" fillId="0" borderId="1" xfId="0" applyFont="1" applyBorder="1" applyAlignment="1" applyProtection="1">
      <alignment horizontal="center" vertical="center"/>
      <protection locked="0"/>
    </xf>
    <xf numFmtId="0" fontId="41" fillId="2" borderId="1" xfId="0" applyFont="1" applyFill="1" applyBorder="1" applyAlignment="1" applyProtection="1">
      <alignment horizontal="center" vertical="center" wrapText="1"/>
      <protection locked="0"/>
    </xf>
    <xf numFmtId="0" fontId="41" fillId="0" borderId="1" xfId="0" applyFont="1" applyBorder="1"/>
    <xf numFmtId="0" fontId="42" fillId="0" borderId="1" xfId="0" applyFont="1" applyBorder="1" applyProtection="1"/>
    <xf numFmtId="0" fontId="41" fillId="6" borderId="1" xfId="0" applyFont="1" applyFill="1" applyBorder="1" applyAlignment="1" applyProtection="1">
      <alignment horizontal="center" vertical="center"/>
      <protection locked="0"/>
    </xf>
    <xf numFmtId="0" fontId="41" fillId="0" borderId="1" xfId="0" applyFont="1" applyBorder="1" applyAlignment="1">
      <alignment horizontal="center" vertical="center"/>
    </xf>
    <xf numFmtId="0" fontId="41" fillId="2" borderId="9" xfId="0" applyFont="1" applyFill="1" applyBorder="1" applyAlignment="1" applyProtection="1">
      <alignment horizontal="center" vertical="center"/>
      <protection locked="0"/>
    </xf>
    <xf numFmtId="0" fontId="41" fillId="3" borderId="9" xfId="0" applyFont="1" applyFill="1" applyBorder="1" applyAlignment="1" applyProtection="1">
      <alignment horizontal="center" vertical="center"/>
      <protection locked="0"/>
    </xf>
    <xf numFmtId="0" fontId="33" fillId="2" borderId="1" xfId="0" applyFont="1" applyFill="1" applyBorder="1" applyAlignment="1" applyProtection="1">
      <alignment horizontal="left" vertical="center" wrapText="1"/>
    </xf>
    <xf numFmtId="0" fontId="33" fillId="2" borderId="1" xfId="0" applyFont="1" applyFill="1" applyBorder="1" applyAlignment="1" applyProtection="1">
      <alignment vertical="center"/>
    </xf>
    <xf numFmtId="0" fontId="33" fillId="0" borderId="1" xfId="0" applyFont="1" applyBorder="1"/>
    <xf numFmtId="0" fontId="33" fillId="0" borderId="1" xfId="0" applyFont="1" applyBorder="1" applyProtection="1"/>
    <xf numFmtId="0" fontId="34" fillId="0" borderId="1" xfId="0" applyFont="1" applyBorder="1" applyProtection="1"/>
    <xf numFmtId="0" fontId="6" fillId="0" borderId="1" xfId="0" applyFont="1" applyBorder="1" applyProtection="1"/>
    <xf numFmtId="0" fontId="35" fillId="0" borderId="1" xfId="0" applyFont="1" applyBorder="1"/>
    <xf numFmtId="0" fontId="36" fillId="0" borderId="1" xfId="0" applyFont="1" applyBorder="1"/>
    <xf numFmtId="0" fontId="33" fillId="2" borderId="8" xfId="0" applyFont="1" applyFill="1" applyBorder="1" applyAlignment="1" applyProtection="1">
      <alignment vertical="center"/>
    </xf>
    <xf numFmtId="0" fontId="34" fillId="2" borderId="1" xfId="0" applyFont="1" applyFill="1" applyBorder="1" applyAlignment="1" applyProtection="1">
      <alignment horizontal="center"/>
    </xf>
    <xf numFmtId="0" fontId="33" fillId="2" borderId="1" xfId="0" applyFont="1" applyFill="1" applyBorder="1" applyAlignment="1" applyProtection="1">
      <alignment horizontal="center"/>
    </xf>
    <xf numFmtId="0" fontId="33" fillId="2" borderId="1" xfId="0" applyFont="1" applyFill="1" applyBorder="1" applyAlignment="1" applyProtection="1">
      <alignment horizontal="center" vertical="top" wrapText="1"/>
    </xf>
    <xf numFmtId="0" fontId="33" fillId="0" borderId="1" xfId="0" applyFont="1" applyBorder="1" applyAlignment="1">
      <alignment horizontal="left"/>
    </xf>
    <xf numFmtId="0" fontId="33" fillId="2" borderId="1" xfId="0" applyFont="1" applyFill="1" applyBorder="1" applyAlignment="1" applyProtection="1">
      <alignment horizontal="left" vertical="center"/>
    </xf>
    <xf numFmtId="0" fontId="33" fillId="2" borderId="8" xfId="0" applyFont="1" applyFill="1" applyBorder="1" applyAlignment="1" applyProtection="1">
      <alignment horizontal="left" vertical="center"/>
    </xf>
    <xf numFmtId="0" fontId="33" fillId="0" borderId="1" xfId="0" applyFont="1" applyBorder="1" applyAlignment="1" applyProtection="1">
      <alignment horizontal="center"/>
    </xf>
    <xf numFmtId="0" fontId="33" fillId="2" borderId="1" xfId="0" applyFont="1" applyFill="1" applyBorder="1" applyAlignment="1" applyProtection="1">
      <alignment horizontal="left"/>
    </xf>
    <xf numFmtId="0" fontId="33" fillId="2" borderId="0" xfId="0" applyFont="1" applyFill="1" applyBorder="1" applyAlignment="1" applyProtection="1">
      <alignment horizontal="left" vertical="center" wrapText="1"/>
    </xf>
    <xf numFmtId="0" fontId="33" fillId="0" borderId="9" xfId="0" applyFont="1" applyBorder="1" applyProtection="1"/>
    <xf numFmtId="0" fontId="33" fillId="0" borderId="9" xfId="0" applyFont="1" applyBorder="1" applyAlignment="1" applyProtection="1">
      <alignment horizontal="center"/>
    </xf>
    <xf numFmtId="0" fontId="34" fillId="0" borderId="9" xfId="0" applyFont="1" applyBorder="1" applyProtection="1"/>
    <xf numFmtId="0" fontId="6" fillId="0" borderId="9" xfId="0" applyFont="1" applyBorder="1" applyProtection="1"/>
    <xf numFmtId="0" fontId="32" fillId="0" borderId="9" xfId="0" applyFont="1" applyBorder="1" applyProtection="1"/>
    <xf numFmtId="0" fontId="6" fillId="0" borderId="9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32" fillId="0" borderId="1" xfId="0" applyFont="1" applyBorder="1" applyProtection="1"/>
    <xf numFmtId="0" fontId="6" fillId="2" borderId="1" xfId="0" applyFont="1" applyFill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horizontal="center"/>
    </xf>
    <xf numFmtId="0" fontId="32" fillId="2" borderId="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 vertical="center"/>
    </xf>
    <xf numFmtId="0" fontId="20" fillId="4" borderId="1" xfId="0" applyFont="1" applyFill="1" applyBorder="1" applyAlignment="1" applyProtection="1">
      <alignment horizontal="center" vertical="center"/>
    </xf>
    <xf numFmtId="0" fontId="29" fillId="4" borderId="1" xfId="0" applyFont="1" applyFill="1" applyBorder="1" applyAlignment="1" applyProtection="1">
      <alignment horizontal="center" vertical="center"/>
    </xf>
    <xf numFmtId="0" fontId="27" fillId="0" borderId="0" xfId="0" applyFont="1" applyBorder="1" applyAlignment="1" applyProtection="1">
      <alignment vertical="center"/>
    </xf>
    <xf numFmtId="0" fontId="16" fillId="0" borderId="1" xfId="0" applyFont="1" applyFill="1" applyBorder="1" applyAlignment="1" applyProtection="1">
      <alignment horizontal="left" vertical="center"/>
    </xf>
    <xf numFmtId="0" fontId="14" fillId="0" borderId="9" xfId="0" applyFont="1" applyFill="1" applyBorder="1" applyAlignment="1" applyProtection="1">
      <alignment horizontal="center" vertical="center"/>
    </xf>
    <xf numFmtId="0" fontId="15" fillId="3" borderId="9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vertical="center"/>
    </xf>
    <xf numFmtId="0" fontId="15" fillId="2" borderId="9" xfId="0" applyFont="1" applyFill="1" applyBorder="1" applyAlignment="1" applyProtection="1">
      <alignment horizontal="center" vertical="center"/>
    </xf>
    <xf numFmtId="0" fontId="14" fillId="0" borderId="9" xfId="0" applyFont="1" applyBorder="1" applyAlignment="1" applyProtection="1">
      <alignment vertical="center"/>
    </xf>
    <xf numFmtId="0" fontId="14" fillId="0" borderId="9" xfId="0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0" fontId="14" fillId="0" borderId="10" xfId="0" applyFont="1" applyBorder="1" applyAlignment="1" applyProtection="1">
      <alignment vertical="center"/>
    </xf>
    <xf numFmtId="0" fontId="14" fillId="0" borderId="10" xfId="0" applyFont="1" applyBorder="1" applyAlignment="1" applyProtection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44" fillId="4" borderId="2" xfId="0" applyFont="1" applyFill="1" applyBorder="1" applyAlignment="1" applyProtection="1">
      <alignment horizontal="center" vertical="center"/>
    </xf>
    <xf numFmtId="0" fontId="45" fillId="7" borderId="1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left" vertical="center"/>
    </xf>
    <xf numFmtId="0" fontId="33" fillId="0" borderId="8" xfId="0" applyFont="1" applyBorder="1" applyAlignment="1" applyProtection="1">
      <alignment horizontal="center"/>
    </xf>
    <xf numFmtId="0" fontId="33" fillId="0" borderId="8" xfId="0" applyFont="1" applyBorder="1" applyProtection="1"/>
    <xf numFmtId="0" fontId="44" fillId="0" borderId="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/>
    </xf>
    <xf numFmtId="0" fontId="44" fillId="9" borderId="2" xfId="0" applyFont="1" applyFill="1" applyBorder="1" applyAlignment="1" applyProtection="1">
      <alignment horizontal="center" vertical="center"/>
    </xf>
    <xf numFmtId="0" fontId="48" fillId="4" borderId="2" xfId="0" applyFont="1" applyFill="1" applyBorder="1" applyAlignment="1" applyProtection="1">
      <alignment horizontal="center" vertical="center"/>
    </xf>
    <xf numFmtId="0" fontId="50" fillId="0" borderId="21" xfId="1" applyFont="1" applyBorder="1" applyProtection="1"/>
    <xf numFmtId="0" fontId="50" fillId="0" borderId="21" xfId="0" applyFont="1" applyBorder="1" applyProtection="1"/>
    <xf numFmtId="0" fontId="50" fillId="0" borderId="22" xfId="0" applyFont="1" applyBorder="1" applyProtection="1"/>
    <xf numFmtId="0" fontId="50" fillId="0" borderId="26" xfId="0" applyFont="1" applyBorder="1" applyProtection="1"/>
    <xf numFmtId="0" fontId="28" fillId="0" borderId="0" xfId="0" applyFont="1"/>
    <xf numFmtId="0" fontId="28" fillId="0" borderId="21" xfId="0" applyFont="1" applyBorder="1"/>
    <xf numFmtId="0" fontId="0" fillId="0" borderId="21" xfId="0" applyBorder="1"/>
    <xf numFmtId="0" fontId="52" fillId="0" borderId="29" xfId="0" applyFont="1" applyBorder="1" applyAlignment="1" applyProtection="1">
      <alignment wrapText="1"/>
    </xf>
    <xf numFmtId="0" fontId="52" fillId="0" borderId="30" xfId="0" applyFont="1" applyBorder="1" applyAlignment="1" applyProtection="1"/>
    <xf numFmtId="0" fontId="51" fillId="0" borderId="31" xfId="0" applyFont="1" applyBorder="1" applyAlignment="1" applyProtection="1">
      <alignment wrapText="1"/>
    </xf>
    <xf numFmtId="0" fontId="53" fillId="0" borderId="21" xfId="0" applyFont="1" applyBorder="1"/>
    <xf numFmtId="0" fontId="50" fillId="10" borderId="21" xfId="1" applyFont="1" applyFill="1" applyBorder="1" applyProtection="1"/>
    <xf numFmtId="164" fontId="50" fillId="10" borderId="21" xfId="0" applyNumberFormat="1" applyFont="1" applyFill="1" applyBorder="1" applyProtection="1"/>
    <xf numFmtId="0" fontId="50" fillId="11" borderId="21" xfId="0" applyFont="1" applyFill="1" applyBorder="1" applyProtection="1"/>
    <xf numFmtId="0" fontId="50" fillId="10" borderId="21" xfId="0" applyFont="1" applyFill="1" applyBorder="1" applyProtection="1"/>
    <xf numFmtId="0" fontId="50" fillId="10" borderId="22" xfId="0" applyFont="1" applyFill="1" applyBorder="1" applyProtection="1"/>
    <xf numFmtId="0" fontId="50" fillId="11" borderId="26" xfId="0" applyFont="1" applyFill="1" applyBorder="1" applyProtection="1"/>
    <xf numFmtId="0" fontId="50" fillId="12" borderId="21" xfId="0" applyFont="1" applyFill="1" applyBorder="1" applyProtection="1"/>
    <xf numFmtId="0" fontId="28" fillId="13" borderId="0" xfId="0" applyFont="1" applyFill="1"/>
    <xf numFmtId="0" fontId="50" fillId="14" borderId="21" xfId="0" applyFont="1" applyFill="1" applyBorder="1" applyProtection="1"/>
    <xf numFmtId="0" fontId="1" fillId="10" borderId="21" xfId="1" applyFont="1" applyFill="1" applyBorder="1" applyProtection="1"/>
    <xf numFmtId="164" fontId="1" fillId="10" borderId="21" xfId="0" applyNumberFormat="1" applyFont="1" applyFill="1" applyBorder="1" applyProtection="1"/>
    <xf numFmtId="0" fontId="54" fillId="0" borderId="0" xfId="0" applyFont="1"/>
    <xf numFmtId="164" fontId="50" fillId="10" borderId="22" xfId="0" applyNumberFormat="1" applyFont="1" applyFill="1" applyBorder="1" applyProtection="1"/>
    <xf numFmtId="0" fontId="1" fillId="0" borderId="21" xfId="1" applyFont="1" applyBorder="1" applyProtection="1"/>
    <xf numFmtId="0" fontId="50" fillId="0" borderId="21" xfId="1" applyFont="1" applyBorder="1" applyAlignment="1" applyProtection="1">
      <alignment vertical="center"/>
    </xf>
    <xf numFmtId="164" fontId="50" fillId="10" borderId="21" xfId="0" applyNumberFormat="1" applyFont="1" applyFill="1" applyBorder="1" applyAlignment="1" applyProtection="1">
      <alignment vertical="center"/>
    </xf>
    <xf numFmtId="0" fontId="50" fillId="0" borderId="21" xfId="0" applyFont="1" applyBorder="1" applyAlignment="1" applyProtection="1">
      <alignment vertical="center"/>
    </xf>
    <xf numFmtId="0" fontId="50" fillId="0" borderId="22" xfId="0" applyFont="1" applyBorder="1" applyAlignment="1" applyProtection="1">
      <alignment vertical="center"/>
    </xf>
    <xf numFmtId="0" fontId="28" fillId="0" borderId="21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32" xfId="0" applyFont="1" applyBorder="1" applyAlignment="1" applyProtection="1">
      <alignment vertical="center"/>
    </xf>
    <xf numFmtId="0" fontId="1" fillId="0" borderId="21" xfId="0" applyFont="1" applyBorder="1" applyAlignment="1" applyProtection="1">
      <alignment vertical="center"/>
    </xf>
    <xf numFmtId="0" fontId="50" fillId="10" borderId="21" xfId="0" applyFont="1" applyFill="1" applyBorder="1" applyAlignment="1" applyProtection="1"/>
    <xf numFmtId="0" fontId="28" fillId="0" borderId="0" xfId="0" applyFont="1" applyAlignment="1">
      <alignment vertical="center"/>
    </xf>
    <xf numFmtId="0" fontId="42" fillId="0" borderId="32" xfId="0" applyFont="1" applyBorder="1" applyAlignment="1" applyProtection="1">
      <alignment vertical="center"/>
    </xf>
    <xf numFmtId="164" fontId="55" fillId="10" borderId="21" xfId="0" applyNumberFormat="1" applyFont="1" applyFill="1" applyBorder="1" applyAlignment="1" applyProtection="1"/>
    <xf numFmtId="0" fontId="55" fillId="10" borderId="21" xfId="0" applyFont="1" applyFill="1" applyBorder="1" applyAlignment="1" applyProtection="1"/>
    <xf numFmtId="0" fontId="56" fillId="10" borderId="21" xfId="0" applyFont="1" applyFill="1" applyBorder="1" applyProtection="1"/>
    <xf numFmtId="0" fontId="56" fillId="0" borderId="21" xfId="0" applyFont="1" applyBorder="1" applyProtection="1"/>
    <xf numFmtId="164" fontId="56" fillId="10" borderId="21" xfId="0" applyNumberFormat="1" applyFont="1" applyFill="1" applyBorder="1" applyAlignment="1" applyProtection="1"/>
    <xf numFmtId="0" fontId="50" fillId="0" borderId="0" xfId="0" applyFont="1" applyBorder="1" applyAlignment="1" applyProtection="1">
      <alignment horizontal="center"/>
    </xf>
    <xf numFmtId="0" fontId="50" fillId="0" borderId="0" xfId="0" applyFont="1" applyBorder="1" applyProtection="1"/>
    <xf numFmtId="0" fontId="1" fillId="0" borderId="1" xfId="0" applyFont="1" applyBorder="1" applyAlignment="1" applyProtection="1">
      <alignment horizontal="left" vertical="center"/>
    </xf>
    <xf numFmtId="0" fontId="51" fillId="0" borderId="21" xfId="0" applyFont="1" applyBorder="1" applyAlignment="1" applyProtection="1">
      <alignment horizontal="center"/>
    </xf>
    <xf numFmtId="0" fontId="1" fillId="15" borderId="21" xfId="0" applyFont="1" applyFill="1" applyBorder="1" applyAlignment="1" applyProtection="1">
      <alignment horizontal="right" vertical="center"/>
    </xf>
    <xf numFmtId="0" fontId="57" fillId="15" borderId="21" xfId="0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28" fillId="0" borderId="0" xfId="0" applyFont="1" applyAlignment="1">
      <alignment horizontal="center"/>
    </xf>
    <xf numFmtId="0" fontId="53" fillId="0" borderId="0" xfId="0" applyFont="1"/>
    <xf numFmtId="0" fontId="52" fillId="0" borderId="21" xfId="0" applyFont="1" applyBorder="1" applyProtection="1"/>
    <xf numFmtId="0" fontId="50" fillId="0" borderId="21" xfId="0" applyFont="1" applyBorder="1" applyAlignment="1" applyProtection="1">
      <alignment horizontal="center"/>
    </xf>
    <xf numFmtId="164" fontId="28" fillId="0" borderId="0" xfId="0" applyNumberFormat="1" applyFont="1" applyAlignment="1">
      <alignment horizontal="center"/>
    </xf>
    <xf numFmtId="164" fontId="50" fillId="0" borderId="21" xfId="0" applyNumberFormat="1" applyFont="1" applyBorder="1" applyProtection="1"/>
    <xf numFmtId="1" fontId="28" fillId="0" borderId="0" xfId="0" applyNumberFormat="1" applyFont="1" applyAlignment="1">
      <alignment horizontal="center"/>
    </xf>
    <xf numFmtId="0" fontId="58" fillId="0" borderId="0" xfId="0" applyFont="1"/>
    <xf numFmtId="0" fontId="58" fillId="0" borderId="0" xfId="0" applyFont="1" applyAlignment="1">
      <alignment horizontal="right"/>
    </xf>
    <xf numFmtId="0" fontId="28" fillId="0" borderId="0" xfId="1" applyFont="1"/>
    <xf numFmtId="0" fontId="62" fillId="0" borderId="0" xfId="0" applyFont="1" applyAlignment="1">
      <alignment horizontal="center"/>
    </xf>
    <xf numFmtId="0" fontId="16" fillId="16" borderId="1" xfId="0" applyFont="1" applyFill="1" applyBorder="1" applyAlignment="1" applyProtection="1">
      <alignment horizontal="center" vertical="center" wrapText="1"/>
      <protection locked="0"/>
    </xf>
    <xf numFmtId="0" fontId="16" fillId="17" borderId="1" xfId="0" applyFont="1" applyFill="1" applyBorder="1" applyAlignment="1">
      <alignment horizontal="center"/>
    </xf>
    <xf numFmtId="0" fontId="16" fillId="17" borderId="1" xfId="0" applyFont="1" applyFill="1" applyBorder="1" applyAlignment="1"/>
    <xf numFmtId="0" fontId="41" fillId="17" borderId="1" xfId="0" applyFont="1" applyFill="1" applyBorder="1" applyAlignment="1">
      <alignment horizontal="center"/>
    </xf>
    <xf numFmtId="0" fontId="16" fillId="18" borderId="1" xfId="0" applyFont="1" applyFill="1" applyBorder="1" applyAlignment="1">
      <alignment horizontal="center"/>
    </xf>
    <xf numFmtId="0" fontId="16" fillId="18" borderId="1" xfId="0" applyFont="1" applyFill="1" applyBorder="1" applyAlignment="1" applyProtection="1">
      <alignment horizontal="center" vertical="center" wrapText="1"/>
    </xf>
    <xf numFmtId="0" fontId="41" fillId="16" borderId="1" xfId="0" applyFont="1" applyFill="1" applyBorder="1" applyAlignment="1" applyProtection="1">
      <alignment horizontal="center" vertical="center" wrapText="1"/>
      <protection locked="0"/>
    </xf>
    <xf numFmtId="0" fontId="41" fillId="16" borderId="9" xfId="0" applyFont="1" applyFill="1" applyBorder="1" applyAlignment="1" applyProtection="1">
      <alignment horizontal="center" vertical="center" wrapText="1"/>
      <protection locked="0"/>
    </xf>
    <xf numFmtId="0" fontId="16" fillId="17" borderId="9" xfId="0" applyFont="1" applyFill="1" applyBorder="1" applyAlignment="1" applyProtection="1">
      <alignment horizontal="center" vertical="center"/>
    </xf>
    <xf numFmtId="0" fontId="16" fillId="18" borderId="1" xfId="0" applyFont="1" applyFill="1" applyBorder="1" applyAlignment="1" applyProtection="1">
      <alignment horizontal="center" vertical="center" wrapText="1"/>
      <protection locked="0"/>
    </xf>
    <xf numFmtId="0" fontId="16" fillId="18" borderId="1" xfId="0" applyFont="1" applyFill="1" applyBorder="1" applyAlignment="1" applyProtection="1">
      <alignment horizontal="center" vertical="center"/>
      <protection locked="0"/>
    </xf>
    <xf numFmtId="0" fontId="16" fillId="18" borderId="9" xfId="0" applyFont="1" applyFill="1" applyBorder="1" applyAlignment="1" applyProtection="1">
      <alignment horizontal="center" vertical="center"/>
      <protection locked="0"/>
    </xf>
    <xf numFmtId="0" fontId="16" fillId="17" borderId="1" xfId="0" applyFont="1" applyFill="1" applyBorder="1"/>
    <xf numFmtId="0" fontId="11" fillId="0" borderId="1" xfId="0" applyFont="1" applyFill="1" applyBorder="1" applyAlignment="1" applyProtection="1">
      <alignment horizontal="center" vertical="center"/>
    </xf>
    <xf numFmtId="0" fontId="11" fillId="3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 textRotation="90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 textRotation="90"/>
    </xf>
    <xf numFmtId="0" fontId="1" fillId="0" borderId="1" xfId="0" applyFont="1" applyFill="1" applyBorder="1" applyAlignment="1" applyProtection="1">
      <alignment horizontal="center" vertical="center"/>
    </xf>
    <xf numFmtId="0" fontId="46" fillId="0" borderId="3" xfId="0" applyFont="1" applyFill="1" applyBorder="1" applyAlignment="1" applyProtection="1">
      <alignment horizontal="center" vertical="center" wrapText="1"/>
    </xf>
    <xf numFmtId="0" fontId="47" fillId="0" borderId="10" xfId="0" applyFont="1" applyBorder="1" applyAlignment="1">
      <alignment horizontal="center" vertical="center" wrapText="1"/>
    </xf>
    <xf numFmtId="0" fontId="47" fillId="0" borderId="6" xfId="0" applyFont="1" applyBorder="1" applyAlignment="1">
      <alignment horizontal="center" vertical="center" wrapText="1"/>
    </xf>
    <xf numFmtId="0" fontId="25" fillId="2" borderId="1" xfId="0" applyFont="1" applyFill="1" applyBorder="1" applyAlignment="1" applyProtection="1">
      <alignment horizontal="center" vertical="center"/>
    </xf>
    <xf numFmtId="0" fontId="33" fillId="0" borderId="5" xfId="0" applyFont="1" applyBorder="1" applyAlignment="1"/>
    <xf numFmtId="0" fontId="33" fillId="0" borderId="8" xfId="0" applyFont="1" applyBorder="1" applyAlignment="1"/>
    <xf numFmtId="0" fontId="33" fillId="0" borderId="4" xfId="0" applyFont="1" applyBorder="1" applyAlignment="1"/>
    <xf numFmtId="0" fontId="38" fillId="0" borderId="5" xfId="0" applyFont="1" applyBorder="1" applyAlignment="1" applyProtection="1">
      <alignment vertical="center"/>
    </xf>
    <xf numFmtId="0" fontId="32" fillId="0" borderId="8" xfId="0" applyFont="1" applyBorder="1" applyAlignment="1" applyProtection="1">
      <alignment vertical="center"/>
    </xf>
    <xf numFmtId="0" fontId="0" fillId="0" borderId="8" xfId="0" applyBorder="1" applyAlignment="1">
      <alignment vertical="center"/>
    </xf>
    <xf numFmtId="0" fontId="0" fillId="0" borderId="4" xfId="0" applyBorder="1" applyAlignment="1">
      <alignment vertical="center"/>
    </xf>
    <xf numFmtId="0" fontId="51" fillId="0" borderId="23" xfId="0" applyFont="1" applyBorder="1" applyAlignment="1" applyProtection="1">
      <alignment horizontal="center" wrapText="1"/>
    </xf>
    <xf numFmtId="0" fontId="51" fillId="0" borderId="24" xfId="0" applyFont="1" applyBorder="1" applyAlignment="1" applyProtection="1">
      <alignment horizontal="center" wrapText="1"/>
    </xf>
    <xf numFmtId="0" fontId="51" fillId="0" borderId="25" xfId="0" applyFont="1" applyBorder="1" applyAlignment="1" applyProtection="1">
      <alignment horizontal="center" wrapText="1"/>
    </xf>
    <xf numFmtId="0" fontId="51" fillId="0" borderId="27" xfId="0" applyFont="1" applyBorder="1" applyAlignment="1" applyProtection="1">
      <alignment horizontal="center" wrapText="1"/>
    </xf>
    <xf numFmtId="0" fontId="51" fillId="0" borderId="0" xfId="0" applyFont="1" applyBorder="1" applyAlignment="1" applyProtection="1">
      <alignment horizontal="center" wrapText="1"/>
    </xf>
    <xf numFmtId="0" fontId="51" fillId="0" borderId="28" xfId="0" applyFont="1" applyBorder="1" applyAlignment="1" applyProtection="1">
      <alignment horizontal="center" wrapText="1"/>
    </xf>
    <xf numFmtId="1" fontId="50" fillId="0" borderId="27" xfId="0" applyNumberFormat="1" applyFont="1" applyBorder="1" applyAlignment="1" applyProtection="1">
      <alignment horizontal="center"/>
    </xf>
    <xf numFmtId="1" fontId="50" fillId="0" borderId="0" xfId="0" applyNumberFormat="1" applyFont="1" applyBorder="1" applyAlignment="1" applyProtection="1">
      <alignment horizontal="center"/>
    </xf>
    <xf numFmtId="2" fontId="59" fillId="0" borderId="0" xfId="0" applyNumberFormat="1" applyFont="1" applyAlignment="1">
      <alignment horizontal="center"/>
    </xf>
    <xf numFmtId="0" fontId="14" fillId="4" borderId="11" xfId="0" applyFont="1" applyFill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2" fillId="4" borderId="1" xfId="0" applyFont="1" applyFill="1" applyBorder="1" applyAlignment="1" applyProtection="1">
      <alignment horizontal="center" vertical="center"/>
    </xf>
    <xf numFmtId="0" fontId="20" fillId="4" borderId="11" xfId="0" applyFont="1" applyFill="1" applyBorder="1" applyAlignment="1" applyProtection="1">
      <alignment horizontal="center" vertical="center"/>
      <protection locked="0"/>
    </xf>
    <xf numFmtId="0" fontId="20" fillId="4" borderId="12" xfId="0" applyFont="1" applyFill="1" applyBorder="1" applyAlignment="1" applyProtection="1">
      <alignment horizontal="center" vertical="center"/>
      <protection locked="0"/>
    </xf>
    <xf numFmtId="0" fontId="20" fillId="4" borderId="13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/>
    </xf>
    <xf numFmtId="0" fontId="33" fillId="0" borderId="14" xfId="0" applyFont="1" applyBorder="1" applyAlignment="1"/>
    <xf numFmtId="0" fontId="20" fillId="0" borderId="15" xfId="0" applyFont="1" applyBorder="1" applyAlignment="1"/>
    <xf numFmtId="0" fontId="20" fillId="0" borderId="16" xfId="0" applyFont="1" applyBorder="1" applyAlignment="1"/>
    <xf numFmtId="0" fontId="43" fillId="2" borderId="17" xfId="0" applyFont="1" applyFill="1" applyBorder="1" applyAlignment="1" applyProtection="1">
      <alignment vertical="center"/>
    </xf>
    <xf numFmtId="0" fontId="43" fillId="2" borderId="8" xfId="0" applyFont="1" applyFill="1" applyBorder="1" applyAlignment="1" applyProtection="1">
      <alignment vertical="center"/>
    </xf>
    <xf numFmtId="0" fontId="37" fillId="0" borderId="8" xfId="0" applyFont="1" applyBorder="1" applyAlignment="1"/>
    <xf numFmtId="0" fontId="37" fillId="0" borderId="4" xfId="0" applyFont="1" applyBorder="1" applyAlignment="1"/>
    <xf numFmtId="0" fontId="1" fillId="2" borderId="1" xfId="0" applyFont="1" applyFill="1" applyBorder="1" applyAlignment="1" applyProtection="1">
      <alignment horizontal="center" vertical="center"/>
    </xf>
    <xf numFmtId="0" fontId="33" fillId="0" borderId="18" xfId="0" applyFont="1" applyBorder="1" applyAlignment="1"/>
    <xf numFmtId="0" fontId="20" fillId="0" borderId="19" xfId="0" applyFont="1" applyBorder="1" applyAlignment="1"/>
    <xf numFmtId="0" fontId="20" fillId="0" borderId="20" xfId="0" applyFont="1" applyBorder="1" applyAlignment="1"/>
    <xf numFmtId="0" fontId="20" fillId="4" borderId="11" xfId="0" applyFont="1" applyFill="1" applyBorder="1" applyAlignment="1" applyProtection="1">
      <alignment horizontal="center" vertical="center"/>
    </xf>
    <xf numFmtId="0" fontId="20" fillId="4" borderId="12" xfId="0" applyFont="1" applyFill="1" applyBorder="1" applyAlignment="1" applyProtection="1">
      <alignment horizontal="center" vertical="center"/>
    </xf>
    <xf numFmtId="0" fontId="20" fillId="4" borderId="13" xfId="0" applyFont="1" applyFill="1" applyBorder="1" applyAlignment="1" applyProtection="1">
      <alignment horizontal="center" vertical="center"/>
    </xf>
    <xf numFmtId="0" fontId="62" fillId="0" borderId="0" xfId="0" applyFont="1" applyAlignment="1">
      <alignment horizontal="center"/>
    </xf>
    <xf numFmtId="2" fontId="62" fillId="0" borderId="0" xfId="0" applyNumberFormat="1" applyFont="1" applyAlignment="1">
      <alignment horizontal="center"/>
    </xf>
    <xf numFmtId="2" fontId="62" fillId="0" borderId="28" xfId="0" applyNumberFormat="1" applyFont="1" applyBorder="1" applyAlignment="1">
      <alignment horizontal="center"/>
    </xf>
    <xf numFmtId="1" fontId="63" fillId="0" borderId="27" xfId="0" applyNumberFormat="1" applyFont="1" applyBorder="1" applyAlignment="1" applyProtection="1">
      <alignment horizontal="center"/>
    </xf>
    <xf numFmtId="1" fontId="63" fillId="0" borderId="0" xfId="0" applyNumberFormat="1" applyFont="1" applyBorder="1" applyAlignment="1" applyProtection="1">
      <alignment horizontal="center"/>
    </xf>
    <xf numFmtId="0" fontId="50" fillId="0" borderId="27" xfId="0" applyFont="1" applyBorder="1" applyAlignment="1" applyProtection="1">
      <alignment horizontal="center"/>
    </xf>
    <xf numFmtId="0" fontId="50" fillId="0" borderId="0" xfId="0" applyFont="1" applyBorder="1" applyAlignment="1" applyProtection="1">
      <alignment horizontal="center"/>
    </xf>
    <xf numFmtId="0" fontId="50" fillId="0" borderId="33" xfId="0" applyFont="1" applyBorder="1" applyAlignment="1" applyProtection="1">
      <alignment horizontal="center"/>
    </xf>
    <xf numFmtId="0" fontId="60" fillId="0" borderId="0" xfId="0" applyFont="1" applyAlignment="1">
      <alignment horizontal="center" wrapText="1"/>
    </xf>
    <xf numFmtId="0" fontId="60" fillId="0" borderId="28" xfId="0" applyFont="1" applyBorder="1" applyAlignment="1">
      <alignment horizontal="center" wrapText="1"/>
    </xf>
    <xf numFmtId="0" fontId="61" fillId="0" borderId="27" xfId="0" applyFont="1" applyBorder="1" applyAlignment="1" applyProtection="1">
      <alignment horizontal="center"/>
    </xf>
    <xf numFmtId="0" fontId="61" fillId="0" borderId="0" xfId="0" applyFont="1" applyBorder="1" applyAlignment="1" applyProtection="1">
      <alignment horizontal="center"/>
    </xf>
    <xf numFmtId="0" fontId="62" fillId="0" borderId="28" xfId="0" applyFont="1" applyBorder="1" applyAlignment="1">
      <alignment horizontal="center"/>
    </xf>
    <xf numFmtId="0" fontId="63" fillId="0" borderId="27" xfId="0" applyFont="1" applyBorder="1" applyAlignment="1" applyProtection="1">
      <alignment horizontal="center"/>
    </xf>
    <xf numFmtId="0" fontId="63" fillId="0" borderId="0" xfId="0" applyFont="1" applyBorder="1" applyAlignment="1" applyProtection="1">
      <alignment horizontal="center"/>
    </xf>
  </cellXfs>
  <cellStyles count="2">
    <cellStyle name="Normalny" xfId="0" builtinId="0"/>
    <cellStyle name="Tekst objaśnienia" xfId="1" builtinId="5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CC"/>
      <color rgb="FFCCCC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A100"/>
  <sheetViews>
    <sheetView tabSelected="1" view="pageBreakPreview" topLeftCell="A49" zoomScale="70" zoomScaleNormal="70" zoomScaleSheetLayoutView="70" workbookViewId="0">
      <selection activeCell="X89" sqref="X89"/>
    </sheetView>
  </sheetViews>
  <sheetFormatPr defaultColWidth="9" defaultRowHeight="10.199999999999999"/>
  <cols>
    <col min="1" max="1" width="3.5546875" style="1" customWidth="1"/>
    <col min="2" max="2" width="51.33203125" style="1" customWidth="1"/>
    <col min="3" max="3" width="3.5546875" style="1" customWidth="1"/>
    <col min="4" max="4" width="4.6640625" style="1" customWidth="1"/>
    <col min="5" max="5" width="5.33203125" style="1" customWidth="1"/>
    <col min="6" max="6" width="4.6640625" style="1" customWidth="1"/>
    <col min="7" max="7" width="4.44140625" style="1" customWidth="1"/>
    <col min="8" max="9" width="4.33203125" style="1" customWidth="1"/>
    <col min="10" max="10" width="3.5546875" style="2" customWidth="1"/>
    <col min="11" max="11" width="3.5546875" style="1" customWidth="1"/>
    <col min="12" max="12" width="4.6640625" style="1" customWidth="1"/>
    <col min="13" max="13" width="4.33203125" style="1" customWidth="1"/>
    <col min="14" max="15" width="3.5546875" style="1" customWidth="1"/>
    <col min="16" max="16" width="3.5546875" style="3" customWidth="1"/>
    <col min="17" max="17" width="3.5546875" style="1" customWidth="1"/>
    <col min="18" max="18" width="4.6640625" style="1" customWidth="1"/>
    <col min="19" max="19" width="4.33203125" style="1" customWidth="1"/>
    <col min="20" max="21" width="3.5546875" style="1" customWidth="1"/>
    <col min="22" max="22" width="3.5546875" style="3" customWidth="1"/>
    <col min="23" max="23" width="3.5546875" style="1" customWidth="1"/>
    <col min="24" max="24" width="4.5546875" style="1" customWidth="1"/>
    <col min="25" max="25" width="4.33203125" style="1" customWidth="1"/>
    <col min="26" max="27" width="3.5546875" style="1" customWidth="1"/>
    <col min="28" max="28" width="3.5546875" style="3" customWidth="1"/>
    <col min="29" max="29" width="3.5546875" style="1" customWidth="1"/>
    <col min="30" max="30" width="4.33203125" style="1" customWidth="1"/>
    <col min="31" max="33" width="3.5546875" style="1" customWidth="1"/>
    <col min="34" max="34" width="3.5546875" style="3" customWidth="1"/>
    <col min="35" max="35" width="3.5546875" style="1" customWidth="1"/>
    <col min="36" max="36" width="4.5546875" style="1" customWidth="1"/>
    <col min="37" max="37" width="4.33203125" style="1" customWidth="1"/>
    <col min="38" max="39" width="3.5546875" style="1" customWidth="1"/>
    <col min="40" max="40" width="3.5546875" style="3" customWidth="1"/>
    <col min="41" max="41" width="3.5546875" style="1" customWidth="1"/>
    <col min="42" max="42" width="4.33203125" style="1" customWidth="1"/>
    <col min="43" max="43" width="3.5546875" style="1" customWidth="1"/>
    <col min="44" max="44" width="4.33203125" style="1" customWidth="1"/>
    <col min="45" max="45" width="3.5546875" style="1" customWidth="1"/>
    <col min="46" max="46" width="3.5546875" style="3" customWidth="1"/>
    <col min="47" max="50" width="3.5546875" style="1" customWidth="1"/>
    <col min="51" max="51" width="3.5546875" style="4" customWidth="1"/>
    <col min="52" max="52" width="9" style="4"/>
    <col min="53" max="16384" width="9" style="1"/>
  </cols>
  <sheetData>
    <row r="1" spans="1:77" ht="18" customHeight="1">
      <c r="A1" s="5" t="s">
        <v>126</v>
      </c>
      <c r="B1" s="6"/>
      <c r="C1" s="6"/>
      <c r="D1" s="6"/>
      <c r="E1" s="6"/>
      <c r="F1" s="6"/>
      <c r="G1" s="6"/>
      <c r="H1" s="6"/>
      <c r="I1" s="6"/>
      <c r="J1" s="7"/>
      <c r="K1"/>
      <c r="L1" s="6"/>
      <c r="M1" s="6"/>
      <c r="N1" s="6"/>
      <c r="O1" s="6"/>
      <c r="P1" s="8"/>
      <c r="Q1" s="9" t="s">
        <v>0</v>
      </c>
      <c r="R1" s="6"/>
      <c r="S1" s="6"/>
      <c r="T1" s="6"/>
      <c r="U1" s="6"/>
      <c r="V1" s="8"/>
      <c r="W1" s="6"/>
      <c r="X1" s="6"/>
      <c r="Y1" s="6"/>
      <c r="Z1" s="6"/>
      <c r="AA1" s="10"/>
      <c r="AB1" s="11"/>
      <c r="AC1" s="12"/>
      <c r="AD1" s="12"/>
      <c r="AE1" s="12"/>
      <c r="AF1" s="12"/>
      <c r="AG1" s="12"/>
      <c r="AH1" s="11"/>
      <c r="AI1" s="12"/>
      <c r="AJ1" s="12"/>
      <c r="AK1" s="12"/>
      <c r="AL1"/>
      <c r="AM1" s="6"/>
      <c r="AN1" s="13"/>
      <c r="AO1" s="6"/>
      <c r="AP1" s="6"/>
      <c r="AQ1" s="6"/>
      <c r="AR1" s="14" t="s">
        <v>1</v>
      </c>
      <c r="AS1"/>
      <c r="AT1" s="8"/>
      <c r="AU1" s="6"/>
      <c r="AV1" s="6"/>
      <c r="AW1" s="6"/>
      <c r="AX1" s="6"/>
      <c r="AY1" s="15"/>
    </row>
    <row r="2" spans="1:77" ht="14.4" customHeight="1">
      <c r="A2" s="16" t="s">
        <v>2</v>
      </c>
      <c r="B2" s="6"/>
      <c r="C2" s="6"/>
      <c r="D2" s="6"/>
      <c r="E2" s="15"/>
      <c r="F2" s="6"/>
      <c r="G2" s="6"/>
      <c r="H2" s="6"/>
      <c r="I2" s="6"/>
      <c r="J2" s="7"/>
      <c r="K2" s="6"/>
      <c r="L2" s="6"/>
      <c r="M2" s="6"/>
      <c r="N2" s="6"/>
      <c r="O2" s="6"/>
      <c r="P2" s="8"/>
      <c r="Q2" s="6"/>
      <c r="R2" s="6"/>
      <c r="S2" s="6"/>
      <c r="T2" s="17"/>
      <c r="U2" s="6"/>
      <c r="V2" s="8"/>
      <c r="W2" s="6"/>
      <c r="X2" s="6"/>
      <c r="Y2" s="6"/>
      <c r="Z2" s="6"/>
      <c r="AA2" s="18"/>
      <c r="AB2" s="19"/>
      <c r="AC2" s="10"/>
      <c r="AD2" s="7"/>
      <c r="AE2" s="7"/>
      <c r="AF2" s="7"/>
      <c r="AG2" s="7"/>
      <c r="AH2" s="20"/>
      <c r="AI2" s="7"/>
      <c r="AJ2" s="7"/>
      <c r="AK2" s="7"/>
      <c r="AL2"/>
      <c r="AM2" s="7"/>
      <c r="AN2" s="13"/>
      <c r="AO2" s="7"/>
      <c r="AP2" s="7"/>
      <c r="AQ2" s="7"/>
      <c r="AR2" s="7"/>
      <c r="AS2"/>
      <c r="AT2" s="20"/>
      <c r="AU2" s="21" t="s">
        <v>3</v>
      </c>
      <c r="AV2" s="7"/>
      <c r="AW2" s="7"/>
      <c r="AX2" s="7"/>
      <c r="AY2" s="7"/>
      <c r="AZ2" s="2"/>
    </row>
    <row r="3" spans="1:77" ht="12" customHeight="1">
      <c r="A3" s="290" t="s">
        <v>4</v>
      </c>
      <c r="B3" s="291" t="s">
        <v>5</v>
      </c>
      <c r="C3" s="290" t="s">
        <v>6</v>
      </c>
      <c r="D3" s="296" t="s">
        <v>26</v>
      </c>
      <c r="E3" s="292" t="s">
        <v>7</v>
      </c>
      <c r="F3" s="292"/>
      <c r="G3" s="292"/>
      <c r="H3" s="292"/>
      <c r="I3" s="292"/>
      <c r="J3" s="293" t="s">
        <v>8</v>
      </c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293"/>
      <c r="AU3" s="293"/>
      <c r="AV3" s="293"/>
      <c r="AW3" s="293"/>
      <c r="AX3" s="293"/>
      <c r="AY3" s="293"/>
      <c r="AZ3" s="22"/>
      <c r="BA3" s="215"/>
      <c r="BB3" s="216"/>
      <c r="BC3" s="216"/>
      <c r="BD3" s="216"/>
      <c r="BE3" s="216"/>
      <c r="BF3" s="216"/>
      <c r="BG3" s="216"/>
      <c r="BH3" s="217"/>
      <c r="BI3" s="216"/>
      <c r="BJ3" s="216"/>
      <c r="BK3" s="216"/>
      <c r="BL3" s="307"/>
      <c r="BM3" s="308"/>
      <c r="BN3" s="309"/>
      <c r="BO3" s="216"/>
      <c r="BP3" s="218"/>
      <c r="BQ3" s="216"/>
    </row>
    <row r="4" spans="1:77" ht="10.199999999999999" customHeight="1">
      <c r="A4" s="290"/>
      <c r="B4" s="291"/>
      <c r="C4" s="290"/>
      <c r="D4" s="297"/>
      <c r="E4" s="294" t="s">
        <v>9</v>
      </c>
      <c r="F4" s="295" t="s">
        <v>10</v>
      </c>
      <c r="G4" s="295"/>
      <c r="H4" s="295"/>
      <c r="I4" s="295"/>
      <c r="J4" s="293"/>
      <c r="K4" s="293"/>
      <c r="L4" s="293"/>
      <c r="M4" s="293"/>
      <c r="N4" s="293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293"/>
      <c r="AE4" s="293"/>
      <c r="AF4" s="293"/>
      <c r="AG4" s="293"/>
      <c r="AH4" s="293"/>
      <c r="AI4" s="293"/>
      <c r="AJ4" s="293"/>
      <c r="AK4" s="293"/>
      <c r="AL4" s="293"/>
      <c r="AM4" s="293"/>
      <c r="AN4" s="293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2"/>
      <c r="BA4" s="215"/>
      <c r="BB4" s="216"/>
      <c r="BC4" s="219"/>
      <c r="BD4" s="216"/>
      <c r="BE4" s="216"/>
      <c r="BF4" s="216"/>
      <c r="BG4" s="216"/>
      <c r="BH4" s="217"/>
      <c r="BI4" s="220"/>
      <c r="BJ4" s="221"/>
      <c r="BK4" s="221"/>
      <c r="BL4" s="310"/>
      <c r="BM4" s="311"/>
      <c r="BN4" s="312"/>
      <c r="BO4" s="221"/>
      <c r="BP4"/>
      <c r="BQ4"/>
    </row>
    <row r="5" spans="1:77" ht="12" customHeight="1">
      <c r="A5" s="290"/>
      <c r="B5" s="291"/>
      <c r="C5" s="290"/>
      <c r="D5" s="297"/>
      <c r="E5" s="294"/>
      <c r="F5" s="24" t="s">
        <v>11</v>
      </c>
      <c r="G5" s="22" t="s">
        <v>12</v>
      </c>
      <c r="H5" s="22" t="s">
        <v>13</v>
      </c>
      <c r="I5" s="22" t="s">
        <v>14</v>
      </c>
      <c r="J5" s="289" t="s">
        <v>15</v>
      </c>
      <c r="K5" s="289"/>
      <c r="L5" s="289"/>
      <c r="M5" s="289"/>
      <c r="N5" s="289"/>
      <c r="O5" s="289"/>
      <c r="P5" s="288" t="s">
        <v>16</v>
      </c>
      <c r="Q5" s="288"/>
      <c r="R5" s="288"/>
      <c r="S5" s="288"/>
      <c r="T5" s="288"/>
      <c r="U5" s="288"/>
      <c r="V5" s="289" t="s">
        <v>17</v>
      </c>
      <c r="W5" s="289"/>
      <c r="X5" s="289"/>
      <c r="Y5" s="289"/>
      <c r="Z5" s="289"/>
      <c r="AA5" s="289"/>
      <c r="AB5" s="288" t="s">
        <v>18</v>
      </c>
      <c r="AC5" s="288"/>
      <c r="AD5" s="288"/>
      <c r="AE5" s="288"/>
      <c r="AF5" s="288"/>
      <c r="AG5" s="288"/>
      <c r="AH5" s="289" t="s">
        <v>19</v>
      </c>
      <c r="AI5" s="289"/>
      <c r="AJ5" s="289"/>
      <c r="AK5" s="289"/>
      <c r="AL5" s="289"/>
      <c r="AM5" s="289"/>
      <c r="AN5" s="288" t="s">
        <v>20</v>
      </c>
      <c r="AO5" s="288"/>
      <c r="AP5" s="288"/>
      <c r="AQ5" s="288"/>
      <c r="AR5" s="288"/>
      <c r="AS5" s="288"/>
      <c r="AT5" s="289" t="s">
        <v>21</v>
      </c>
      <c r="AU5" s="289"/>
      <c r="AV5" s="289"/>
      <c r="AW5" s="289"/>
      <c r="AX5" s="289"/>
      <c r="AY5" s="289"/>
      <c r="AZ5" s="25"/>
      <c r="BA5" s="215"/>
      <c r="BB5" s="216"/>
      <c r="BC5" s="219"/>
      <c r="BD5" s="216"/>
      <c r="BE5" s="216"/>
      <c r="BF5" s="216"/>
      <c r="BG5" s="216"/>
      <c r="BH5" s="217"/>
      <c r="BI5" s="220"/>
      <c r="BJ5" s="221"/>
      <c r="BK5" s="221"/>
      <c r="BL5" s="222"/>
      <c r="BM5" s="223"/>
      <c r="BN5" s="224"/>
      <c r="BO5" s="225"/>
      <c r="BP5"/>
      <c r="BQ5"/>
    </row>
    <row r="6" spans="1:77" ht="12" customHeight="1">
      <c r="A6" s="290"/>
      <c r="B6" s="291"/>
      <c r="C6" s="290"/>
      <c r="D6" s="298"/>
      <c r="E6" s="294"/>
      <c r="F6" s="23" t="s">
        <v>22</v>
      </c>
      <c r="G6" s="23" t="s">
        <v>23</v>
      </c>
      <c r="H6" s="23" t="s">
        <v>24</v>
      </c>
      <c r="I6" s="23" t="s">
        <v>25</v>
      </c>
      <c r="J6" s="27" t="s">
        <v>26</v>
      </c>
      <c r="K6" s="28" t="s">
        <v>27</v>
      </c>
      <c r="L6" s="28" t="s">
        <v>22</v>
      </c>
      <c r="M6" s="28" t="s">
        <v>23</v>
      </c>
      <c r="N6" s="28" t="s">
        <v>24</v>
      </c>
      <c r="O6" s="28" t="s">
        <v>25</v>
      </c>
      <c r="P6" s="29" t="s">
        <v>26</v>
      </c>
      <c r="Q6" s="23" t="s">
        <v>27</v>
      </c>
      <c r="R6" s="23" t="s">
        <v>22</v>
      </c>
      <c r="S6" s="23" t="s">
        <v>23</v>
      </c>
      <c r="T6" s="23" t="s">
        <v>24</v>
      </c>
      <c r="U6" s="23" t="s">
        <v>25</v>
      </c>
      <c r="V6" s="27" t="s">
        <v>26</v>
      </c>
      <c r="W6" s="28" t="s">
        <v>27</v>
      </c>
      <c r="X6" s="28" t="s">
        <v>22</v>
      </c>
      <c r="Y6" s="28" t="s">
        <v>23</v>
      </c>
      <c r="Z6" s="28" t="s">
        <v>24</v>
      </c>
      <c r="AA6" s="28" t="s">
        <v>25</v>
      </c>
      <c r="AB6" s="29" t="s">
        <v>26</v>
      </c>
      <c r="AC6" s="23" t="s">
        <v>27</v>
      </c>
      <c r="AD6" s="23" t="s">
        <v>22</v>
      </c>
      <c r="AE6" s="23" t="s">
        <v>23</v>
      </c>
      <c r="AF6" s="23" t="s">
        <v>24</v>
      </c>
      <c r="AG6" s="23" t="s">
        <v>25</v>
      </c>
      <c r="AH6" s="27" t="s">
        <v>26</v>
      </c>
      <c r="AI6" s="28" t="s">
        <v>27</v>
      </c>
      <c r="AJ6" s="28" t="s">
        <v>22</v>
      </c>
      <c r="AK6" s="28" t="s">
        <v>23</v>
      </c>
      <c r="AL6" s="28" t="s">
        <v>24</v>
      </c>
      <c r="AM6" s="28" t="s">
        <v>25</v>
      </c>
      <c r="AN6" s="29" t="s">
        <v>26</v>
      </c>
      <c r="AO6" s="23" t="s">
        <v>27</v>
      </c>
      <c r="AP6" s="23" t="s">
        <v>22</v>
      </c>
      <c r="AQ6" s="23" t="s">
        <v>23</v>
      </c>
      <c r="AR6" s="23" t="s">
        <v>24</v>
      </c>
      <c r="AS6" s="23" t="s">
        <v>25</v>
      </c>
      <c r="AT6" s="27" t="s">
        <v>26</v>
      </c>
      <c r="AU6" s="28" t="s">
        <v>27</v>
      </c>
      <c r="AV6" s="28" t="s">
        <v>22</v>
      </c>
      <c r="AW6" s="28" t="s">
        <v>23</v>
      </c>
      <c r="AX6" s="28" t="s">
        <v>24</v>
      </c>
      <c r="AY6" s="28" t="s">
        <v>25</v>
      </c>
      <c r="AZ6" s="25"/>
      <c r="BA6" s="215"/>
      <c r="BB6" s="216"/>
      <c r="BC6" s="219"/>
      <c r="BD6" s="216"/>
      <c r="BE6" s="216"/>
      <c r="BF6" s="216"/>
      <c r="BG6" s="216"/>
      <c r="BH6" s="217"/>
      <c r="BI6" s="220"/>
      <c r="BJ6" s="221"/>
      <c r="BK6" s="221"/>
      <c r="BL6" s="220"/>
      <c r="BM6" s="220"/>
      <c r="BN6" s="220"/>
      <c r="BO6" s="220"/>
      <c r="BP6"/>
      <c r="BQ6"/>
    </row>
    <row r="7" spans="1:77" s="35" customFormat="1" ht="15" customHeight="1">
      <c r="A7" s="184" t="s">
        <v>28</v>
      </c>
      <c r="B7" s="30" t="s">
        <v>29</v>
      </c>
      <c r="C7" s="31">
        <f t="shared" ref="C7:P7" si="0">SUM(C8:C16)</f>
        <v>1</v>
      </c>
      <c r="D7" s="203">
        <f>SUM(D8:D16)</f>
        <v>17</v>
      </c>
      <c r="E7" s="31">
        <f t="shared" si="0"/>
        <v>131</v>
      </c>
      <c r="F7" s="31">
        <f t="shared" si="0"/>
        <v>42</v>
      </c>
      <c r="G7" s="31">
        <f t="shared" si="0"/>
        <v>68</v>
      </c>
      <c r="H7" s="31">
        <f t="shared" si="0"/>
        <v>21</v>
      </c>
      <c r="I7" s="31">
        <f t="shared" si="0"/>
        <v>0</v>
      </c>
      <c r="J7" s="31">
        <f t="shared" si="0"/>
        <v>4</v>
      </c>
      <c r="K7" s="31">
        <f t="shared" si="0"/>
        <v>0</v>
      </c>
      <c r="L7" s="31">
        <f t="shared" si="0"/>
        <v>15</v>
      </c>
      <c r="M7" s="31">
        <f t="shared" si="0"/>
        <v>0</v>
      </c>
      <c r="N7" s="31">
        <f t="shared" si="0"/>
        <v>14</v>
      </c>
      <c r="O7" s="31">
        <f t="shared" si="0"/>
        <v>0</v>
      </c>
      <c r="P7" s="203">
        <f t="shared" si="0"/>
        <v>4</v>
      </c>
      <c r="Q7" s="31">
        <f>COUNTIF(Q8:Q16,"e")</f>
        <v>0</v>
      </c>
      <c r="R7" s="31">
        <f>SUM(R8:R16)</f>
        <v>7</v>
      </c>
      <c r="S7" s="31">
        <f>SUM(S8:S16)</f>
        <v>15</v>
      </c>
      <c r="T7" s="31">
        <f>SUM(T8:T16)</f>
        <v>7</v>
      </c>
      <c r="U7" s="31">
        <f>SUM(U8:U16)</f>
        <v>0</v>
      </c>
      <c r="V7" s="32">
        <f>SUM(V8:V16)</f>
        <v>3</v>
      </c>
      <c r="W7" s="31">
        <f>COUNTIF(W8:W16,"e")</f>
        <v>0</v>
      </c>
      <c r="X7" s="31">
        <f>SUM(X8:X16)</f>
        <v>7</v>
      </c>
      <c r="Y7" s="31">
        <f>SUM(Y8:Y16)</f>
        <v>15</v>
      </c>
      <c r="Z7" s="31">
        <f>SUM(Z8:Z16)</f>
        <v>0</v>
      </c>
      <c r="AA7" s="31">
        <f>SUM(AA8:AA16)</f>
        <v>0</v>
      </c>
      <c r="AB7" s="32">
        <f>SUM(AB8:AB16)</f>
        <v>3</v>
      </c>
      <c r="AC7" s="31">
        <f>COUNTIF(AC8:AC16,"e")</f>
        <v>0</v>
      </c>
      <c r="AD7" s="31">
        <f>SUM(AD8:AD16)</f>
        <v>7</v>
      </c>
      <c r="AE7" s="31">
        <f>SUM(AE8:AE16)</f>
        <v>15</v>
      </c>
      <c r="AF7" s="31">
        <f>SUM(AF8:AF16)</f>
        <v>0</v>
      </c>
      <c r="AG7" s="31">
        <f>SUM(AG8:AG16)</f>
        <v>0</v>
      </c>
      <c r="AH7" s="32">
        <f>SUM(AH8:AH16)</f>
        <v>2</v>
      </c>
      <c r="AI7" s="31">
        <f>COUNTIF(AI8:AI16,"e")</f>
        <v>1</v>
      </c>
      <c r="AJ7" s="31">
        <f>SUM(AJ8:AJ16)</f>
        <v>0</v>
      </c>
      <c r="AK7" s="31">
        <f>SUM(AK8:AK16)</f>
        <v>15</v>
      </c>
      <c r="AL7" s="31">
        <f>SUM(AL8:AL16)</f>
        <v>0</v>
      </c>
      <c r="AM7" s="31">
        <f>SUM(AM8:AM16)</f>
        <v>0</v>
      </c>
      <c r="AN7" s="32">
        <f>SUM(AN8:AN16)</f>
        <v>1</v>
      </c>
      <c r="AO7" s="31">
        <f>COUNTIF(AO8:AO16,"e")</f>
        <v>0</v>
      </c>
      <c r="AP7" s="31">
        <f>SUM(AP8:AP16)</f>
        <v>6</v>
      </c>
      <c r="AQ7" s="31">
        <f>SUM(AQ8:AQ16)</f>
        <v>8</v>
      </c>
      <c r="AR7" s="31">
        <f>SUM(AR8:AR16)</f>
        <v>0</v>
      </c>
      <c r="AS7" s="31">
        <f>SUM(AS8:AS16)</f>
        <v>0</v>
      </c>
      <c r="AT7" s="32">
        <f>SUM(AT8:AT16)</f>
        <v>0</v>
      </c>
      <c r="AU7" s="31">
        <f>COUNTIF(AU8:AU16,"e")</f>
        <v>0</v>
      </c>
      <c r="AV7" s="31">
        <f>SUM(AV8:AV16)</f>
        <v>0</v>
      </c>
      <c r="AW7" s="31">
        <f>SUM(AW8:AW16)</f>
        <v>0</v>
      </c>
      <c r="AX7" s="31">
        <f>SUM(AX8:AX16)</f>
        <v>0</v>
      </c>
      <c r="AY7" s="31">
        <f>SUM(AY8:AY16)</f>
        <v>0</v>
      </c>
      <c r="AZ7" s="33"/>
      <c r="BA7" s="226"/>
      <c r="BB7" s="227"/>
      <c r="BC7" s="228"/>
      <c r="BD7" s="229"/>
      <c r="BE7" s="229"/>
      <c r="BF7" s="229"/>
      <c r="BG7" s="229"/>
      <c r="BH7" s="230"/>
      <c r="BI7" s="228"/>
      <c r="BJ7" s="228"/>
      <c r="BK7" s="228"/>
      <c r="BL7" s="228"/>
      <c r="BM7" s="228"/>
      <c r="BN7" s="228"/>
      <c r="BO7" s="228"/>
      <c r="BP7" s="231"/>
      <c r="BQ7" s="228"/>
      <c r="BR7" s="34"/>
      <c r="BS7" s="34"/>
      <c r="BT7" s="34"/>
      <c r="BU7" s="34"/>
      <c r="BV7" s="34"/>
      <c r="BW7" s="34"/>
      <c r="BX7" s="34"/>
      <c r="BY7" s="34"/>
    </row>
    <row r="8" spans="1:77" ht="15" customHeight="1">
      <c r="A8" s="36">
        <v>1</v>
      </c>
      <c r="B8" s="37" t="s">
        <v>30</v>
      </c>
      <c r="C8" s="38">
        <v>1</v>
      </c>
      <c r="D8" s="211">
        <f>SUM(J8,P8,V8,AB8,AH8,AN8,AT8)</f>
        <v>8</v>
      </c>
      <c r="E8" s="38">
        <f t="shared" ref="E8:E15" si="1">SUM(F8:I8)</f>
        <v>60</v>
      </c>
      <c r="F8" s="39">
        <f t="shared" ref="F8:F15" si="2">SUM(L8,R8,X8,AD8,AJ8,AP8,AV8)</f>
        <v>0</v>
      </c>
      <c r="G8" s="40">
        <f t="shared" ref="G8:I15" si="3">SUM(M8,S8,Y8,AE8,AK8,AQ8,AW8)</f>
        <v>60</v>
      </c>
      <c r="H8" s="39">
        <f t="shared" si="3"/>
        <v>0</v>
      </c>
      <c r="I8" s="39">
        <f t="shared" si="3"/>
        <v>0</v>
      </c>
      <c r="J8" s="41"/>
      <c r="K8" s="42"/>
      <c r="L8" s="42"/>
      <c r="M8" s="42"/>
      <c r="N8" s="43"/>
      <c r="O8" s="43"/>
      <c r="P8" s="44">
        <v>2</v>
      </c>
      <c r="Q8" s="45"/>
      <c r="R8" s="51"/>
      <c r="S8" s="46">
        <v>15</v>
      </c>
      <c r="T8" s="46"/>
      <c r="U8" s="46"/>
      <c r="V8" s="47">
        <v>2</v>
      </c>
      <c r="W8" s="48"/>
      <c r="X8" s="49"/>
      <c r="Y8" s="49">
        <v>15</v>
      </c>
      <c r="Z8" s="49"/>
      <c r="AA8" s="49"/>
      <c r="AB8" s="44">
        <v>2</v>
      </c>
      <c r="AC8" s="50"/>
      <c r="AD8" s="46"/>
      <c r="AE8" s="46">
        <v>15</v>
      </c>
      <c r="AF8" s="46"/>
      <c r="AG8" s="46"/>
      <c r="AH8" s="47">
        <v>2</v>
      </c>
      <c r="AI8" s="52" t="s">
        <v>27</v>
      </c>
      <c r="AJ8" s="49" t="s">
        <v>31</v>
      </c>
      <c r="AK8" s="49">
        <v>15</v>
      </c>
      <c r="AL8" s="49"/>
      <c r="AM8" s="49"/>
      <c r="AN8" s="44"/>
      <c r="AO8" s="45"/>
      <c r="AP8" s="46"/>
      <c r="AQ8" s="46"/>
      <c r="AR8" s="46"/>
      <c r="AS8" s="46"/>
      <c r="AT8" s="47"/>
      <c r="AU8" s="48"/>
      <c r="AV8" s="48"/>
      <c r="AW8" s="48"/>
      <c r="AX8" s="48"/>
      <c r="AY8" s="48"/>
      <c r="AZ8" s="25"/>
      <c r="BA8" s="215"/>
      <c r="BB8" s="216"/>
      <c r="BC8" s="232"/>
      <c r="BD8" s="216"/>
      <c r="BE8" s="233"/>
      <c r="BF8" s="216"/>
      <c r="BG8" s="216"/>
      <c r="BH8" s="217"/>
      <c r="BI8" s="220"/>
      <c r="BJ8" s="221"/>
      <c r="BK8" s="221"/>
      <c r="BL8" s="220"/>
      <c r="BM8" s="220"/>
      <c r="BN8" s="220"/>
      <c r="BO8" s="220"/>
      <c r="BP8"/>
      <c r="BQ8"/>
      <c r="BR8" s="34"/>
      <c r="BS8" s="34"/>
      <c r="BT8" s="34"/>
      <c r="BU8" s="34"/>
      <c r="BV8" s="34"/>
      <c r="BW8" s="34"/>
      <c r="BX8" s="34"/>
      <c r="BY8" s="34"/>
    </row>
    <row r="9" spans="1:77" ht="15" customHeight="1">
      <c r="A9" s="36">
        <v>2</v>
      </c>
      <c r="B9" s="37" t="s">
        <v>32</v>
      </c>
      <c r="C9" s="38"/>
      <c r="D9" s="211">
        <f t="shared" ref="D9:D16" si="4">SUM(J9,P9,V9,AB9,AH9,AN9,AT9)</f>
        <v>2</v>
      </c>
      <c r="E9" s="38">
        <f t="shared" si="1"/>
        <v>14</v>
      </c>
      <c r="F9" s="39">
        <f t="shared" si="2"/>
        <v>0</v>
      </c>
      <c r="G9" s="39">
        <f t="shared" si="3"/>
        <v>0</v>
      </c>
      <c r="H9" s="40">
        <f t="shared" si="3"/>
        <v>14</v>
      </c>
      <c r="I9" s="39">
        <f t="shared" si="3"/>
        <v>0</v>
      </c>
      <c r="J9" s="41">
        <v>1</v>
      </c>
      <c r="K9" s="42"/>
      <c r="L9" s="42"/>
      <c r="M9" s="43"/>
      <c r="N9" s="42">
        <v>7</v>
      </c>
      <c r="O9" s="43"/>
      <c r="P9" s="44">
        <v>1</v>
      </c>
      <c r="Q9" s="46" t="s">
        <v>31</v>
      </c>
      <c r="R9" s="46" t="s">
        <v>31</v>
      </c>
      <c r="S9" s="46"/>
      <c r="T9" s="275">
        <v>7</v>
      </c>
      <c r="U9" s="46"/>
      <c r="V9" s="47"/>
      <c r="W9" s="48"/>
      <c r="X9" s="49"/>
      <c r="Y9" s="49"/>
      <c r="Z9" s="49"/>
      <c r="AA9" s="49"/>
      <c r="AB9" s="44"/>
      <c r="AC9" s="50"/>
      <c r="AD9" s="46"/>
      <c r="AE9" s="46"/>
      <c r="AF9" s="46"/>
      <c r="AG9" s="46"/>
      <c r="AH9" s="47"/>
      <c r="AI9" s="48"/>
      <c r="AJ9" s="49"/>
      <c r="AK9" s="49"/>
      <c r="AL9" s="49"/>
      <c r="AM9" s="49"/>
      <c r="AN9" s="44"/>
      <c r="AO9" s="45"/>
      <c r="AP9" s="46"/>
      <c r="AQ9" s="46"/>
      <c r="AR9" s="46"/>
      <c r="AS9" s="46"/>
      <c r="AT9" s="47"/>
      <c r="AU9" s="48"/>
      <c r="AV9" s="48"/>
      <c r="AW9" s="48"/>
      <c r="AX9" s="48"/>
      <c r="AY9" s="48"/>
      <c r="AZ9" s="25"/>
      <c r="BA9" s="215"/>
      <c r="BB9" s="216"/>
      <c r="BC9" s="216"/>
      <c r="BD9" s="216"/>
      <c r="BE9" s="234"/>
      <c r="BF9" s="216"/>
      <c r="BG9" s="216"/>
      <c r="BH9" s="217"/>
      <c r="BI9" s="216"/>
      <c r="BJ9" s="216"/>
      <c r="BK9" s="216"/>
      <c r="BL9" s="220"/>
      <c r="BM9" s="220"/>
      <c r="BN9" s="220"/>
      <c r="BO9" s="220"/>
      <c r="BP9" s="218"/>
      <c r="BQ9" s="216"/>
      <c r="BR9" s="34"/>
      <c r="BS9" s="34"/>
      <c r="BT9" s="34"/>
      <c r="BU9" s="34"/>
      <c r="BV9" s="34"/>
      <c r="BW9" s="34"/>
      <c r="BX9" s="34"/>
      <c r="BY9" s="34"/>
    </row>
    <row r="10" spans="1:77" ht="15" customHeight="1">
      <c r="A10" s="36">
        <v>3</v>
      </c>
      <c r="B10" s="37" t="s">
        <v>33</v>
      </c>
      <c r="C10" s="38"/>
      <c r="D10" s="211">
        <f t="shared" si="4"/>
        <v>1</v>
      </c>
      <c r="E10" s="38">
        <f t="shared" si="1"/>
        <v>7</v>
      </c>
      <c r="F10" s="38">
        <f t="shared" si="2"/>
        <v>7</v>
      </c>
      <c r="G10" s="39">
        <f t="shared" si="3"/>
        <v>0</v>
      </c>
      <c r="H10" s="39">
        <f t="shared" si="3"/>
        <v>0</v>
      </c>
      <c r="I10" s="39">
        <f t="shared" si="3"/>
        <v>0</v>
      </c>
      <c r="J10" s="41">
        <v>1</v>
      </c>
      <c r="K10" s="42"/>
      <c r="L10" s="42">
        <v>7</v>
      </c>
      <c r="M10" s="43"/>
      <c r="N10" s="43"/>
      <c r="O10" s="43"/>
      <c r="P10" s="44"/>
      <c r="Q10" s="45"/>
      <c r="R10" s="46"/>
      <c r="S10" s="46"/>
      <c r="T10" s="46"/>
      <c r="U10" s="46"/>
      <c r="V10" s="47"/>
      <c r="W10" s="48"/>
      <c r="X10" s="49"/>
      <c r="Y10" s="49"/>
      <c r="Z10" s="49"/>
      <c r="AA10" s="49"/>
      <c r="AB10" s="44"/>
      <c r="AC10" s="50"/>
      <c r="AD10" s="46"/>
      <c r="AE10" s="46"/>
      <c r="AF10" s="46"/>
      <c r="AG10" s="46"/>
      <c r="AH10" s="47"/>
      <c r="AI10" s="48"/>
      <c r="AJ10" s="49"/>
      <c r="AK10" s="49"/>
      <c r="AL10" s="49"/>
      <c r="AM10" s="49"/>
      <c r="AN10" s="44"/>
      <c r="AO10" s="45"/>
      <c r="AP10" s="46"/>
      <c r="AQ10" s="46"/>
      <c r="AR10" s="46"/>
      <c r="AS10" s="46"/>
      <c r="AT10" s="47"/>
      <c r="AU10" s="48"/>
      <c r="AV10" s="48"/>
      <c r="AW10" s="48"/>
      <c r="AX10" s="48"/>
      <c r="AY10" s="48"/>
      <c r="AZ10" s="25"/>
      <c r="BA10" s="215"/>
      <c r="BB10" s="216"/>
      <c r="BC10" s="216"/>
      <c r="BD10" s="216"/>
      <c r="BE10" s="234"/>
      <c r="BF10" s="216"/>
      <c r="BG10" s="216"/>
      <c r="BH10" s="217"/>
      <c r="BI10" s="220"/>
      <c r="BJ10" s="221"/>
      <c r="BK10" s="221"/>
      <c r="BL10" s="220"/>
      <c r="BM10" s="220"/>
      <c r="BN10" s="220"/>
      <c r="BO10" s="220"/>
      <c r="BP10"/>
      <c r="BQ10"/>
      <c r="BR10" s="34"/>
      <c r="BS10" s="34"/>
      <c r="BT10" s="34"/>
      <c r="BU10" s="34"/>
      <c r="BV10" s="34"/>
      <c r="BW10" s="34"/>
      <c r="BX10" s="34"/>
      <c r="BY10" s="34"/>
    </row>
    <row r="11" spans="1:77" ht="15" customHeight="1">
      <c r="A11" s="36">
        <v>4</v>
      </c>
      <c r="B11" s="37" t="s">
        <v>34</v>
      </c>
      <c r="C11" s="38"/>
      <c r="D11" s="211">
        <f t="shared" si="4"/>
        <v>1</v>
      </c>
      <c r="E11" s="38">
        <f t="shared" si="1"/>
        <v>14</v>
      </c>
      <c r="F11" s="38">
        <f t="shared" si="2"/>
        <v>6</v>
      </c>
      <c r="G11" s="40">
        <f>SUM(M11,S11,Y11,AE11,AK11,AQ11,AW11)</f>
        <v>8</v>
      </c>
      <c r="H11" s="39">
        <f t="shared" si="3"/>
        <v>0</v>
      </c>
      <c r="I11" s="39">
        <f t="shared" si="3"/>
        <v>0</v>
      </c>
      <c r="J11" s="41"/>
      <c r="K11" s="42"/>
      <c r="L11" s="42"/>
      <c r="M11" s="43"/>
      <c r="N11" s="43"/>
      <c r="O11" s="43"/>
      <c r="P11" s="53"/>
      <c r="Q11" s="54"/>
      <c r="R11" s="54"/>
      <c r="S11" s="54"/>
      <c r="T11" s="54"/>
      <c r="U11" s="46"/>
      <c r="V11" s="47"/>
      <c r="W11" s="48"/>
      <c r="X11" s="49"/>
      <c r="Y11" s="49"/>
      <c r="Z11" s="49"/>
      <c r="AA11" s="49"/>
      <c r="AB11" s="44"/>
      <c r="AC11" s="50"/>
      <c r="AD11" s="46"/>
      <c r="AE11" s="46"/>
      <c r="AF11" s="46"/>
      <c r="AG11" s="46"/>
      <c r="AH11" s="47"/>
      <c r="AI11" s="48"/>
      <c r="AJ11" s="49"/>
      <c r="AK11" s="49"/>
      <c r="AL11" s="49"/>
      <c r="AM11" s="49"/>
      <c r="AN11" s="44">
        <v>1</v>
      </c>
      <c r="AO11" s="45"/>
      <c r="AP11" s="46">
        <v>6</v>
      </c>
      <c r="AQ11" s="275">
        <v>8</v>
      </c>
      <c r="AR11" s="46"/>
      <c r="AS11" s="46"/>
      <c r="AT11" s="47"/>
      <c r="AU11" s="48"/>
      <c r="AV11" s="48"/>
      <c r="AW11" s="48"/>
      <c r="AX11" s="48"/>
      <c r="AY11" s="48"/>
      <c r="AZ11" s="25"/>
      <c r="BA11" s="215"/>
      <c r="BB11" s="216"/>
      <c r="BC11" s="216"/>
      <c r="BD11" s="216"/>
      <c r="BE11" s="234"/>
      <c r="BF11" s="219"/>
      <c r="BG11" s="216"/>
      <c r="BH11" s="217"/>
      <c r="BI11" s="220"/>
      <c r="BJ11" s="221"/>
      <c r="BK11" s="221"/>
      <c r="BL11" s="220"/>
      <c r="BM11" s="220"/>
      <c r="BN11" s="220"/>
      <c r="BO11" s="220"/>
      <c r="BP11"/>
      <c r="BQ11"/>
      <c r="BR11" s="34"/>
      <c r="BS11" s="34"/>
      <c r="BT11" s="34"/>
      <c r="BU11" s="34"/>
      <c r="BV11" s="34"/>
      <c r="BW11" s="34"/>
      <c r="BX11" s="34"/>
      <c r="BY11" s="34"/>
    </row>
    <row r="12" spans="1:77" ht="15" customHeight="1">
      <c r="A12" s="36">
        <v>5</v>
      </c>
      <c r="B12" s="37" t="s">
        <v>35</v>
      </c>
      <c r="C12" s="38"/>
      <c r="D12" s="211">
        <f t="shared" si="4"/>
        <v>1</v>
      </c>
      <c r="E12" s="38">
        <f t="shared" si="1"/>
        <v>7</v>
      </c>
      <c r="F12" s="38">
        <f t="shared" si="2"/>
        <v>7</v>
      </c>
      <c r="G12" s="39">
        <f t="shared" si="3"/>
        <v>0</v>
      </c>
      <c r="H12" s="39">
        <f t="shared" si="3"/>
        <v>0</v>
      </c>
      <c r="I12" s="39">
        <f t="shared" si="3"/>
        <v>0</v>
      </c>
      <c r="J12" s="41"/>
      <c r="K12" s="42"/>
      <c r="L12" s="42"/>
      <c r="M12" s="43"/>
      <c r="N12" s="43"/>
      <c r="O12" s="43"/>
      <c r="P12" s="53"/>
      <c r="Q12" s="54"/>
      <c r="R12" s="54"/>
      <c r="S12" s="54"/>
      <c r="T12" s="54"/>
      <c r="U12" s="46"/>
      <c r="V12" s="47"/>
      <c r="W12" s="48"/>
      <c r="X12" s="49"/>
      <c r="Y12" s="49"/>
      <c r="Z12" s="49"/>
      <c r="AA12" s="49"/>
      <c r="AB12" s="44">
        <v>1</v>
      </c>
      <c r="AC12" s="45"/>
      <c r="AD12" s="275">
        <v>7</v>
      </c>
      <c r="AE12" s="46"/>
      <c r="AF12" s="46"/>
      <c r="AG12" s="46"/>
      <c r="AH12" s="47"/>
      <c r="AI12" s="48"/>
      <c r="AJ12" s="49"/>
      <c r="AK12" s="49"/>
      <c r="AL12" s="49"/>
      <c r="AM12" s="49"/>
      <c r="AQ12" s="46"/>
      <c r="AR12" s="46"/>
      <c r="AS12" s="46"/>
      <c r="AT12" s="47"/>
      <c r="AU12" s="48"/>
      <c r="AV12" s="48"/>
      <c r="AW12" s="48"/>
      <c r="AX12" s="48"/>
      <c r="AY12" s="48"/>
      <c r="AZ12" s="25"/>
      <c r="BA12" s="215"/>
      <c r="BB12" s="216"/>
      <c r="BC12" s="216"/>
      <c r="BD12" s="216"/>
      <c r="BE12" s="234"/>
      <c r="BF12" s="216"/>
      <c r="BG12" s="216"/>
      <c r="BH12" s="217"/>
      <c r="BI12" s="220"/>
      <c r="BJ12" s="221"/>
      <c r="BK12" s="221"/>
      <c r="BL12" s="220"/>
      <c r="BM12" s="220"/>
      <c r="BN12" s="220"/>
      <c r="BO12" s="220"/>
      <c r="BP12"/>
      <c r="BQ12"/>
      <c r="BR12" s="34"/>
      <c r="BS12" s="34"/>
      <c r="BT12" s="34"/>
      <c r="BU12" s="34"/>
      <c r="BV12" s="34"/>
      <c r="BW12" s="34"/>
      <c r="BX12" s="34"/>
      <c r="BY12" s="34"/>
    </row>
    <row r="13" spans="1:77" ht="15" customHeight="1">
      <c r="A13" s="36">
        <v>6</v>
      </c>
      <c r="B13" s="37" t="s">
        <v>36</v>
      </c>
      <c r="C13" s="38"/>
      <c r="D13" s="211">
        <f t="shared" si="4"/>
        <v>1</v>
      </c>
      <c r="E13" s="38">
        <f t="shared" si="1"/>
        <v>7</v>
      </c>
      <c r="F13" s="38">
        <f t="shared" si="2"/>
        <v>7</v>
      </c>
      <c r="G13" s="39">
        <f t="shared" si="3"/>
        <v>0</v>
      </c>
      <c r="H13" s="39">
        <f t="shared" si="3"/>
        <v>0</v>
      </c>
      <c r="I13" s="39">
        <f t="shared" si="3"/>
        <v>0</v>
      </c>
      <c r="J13" s="41"/>
      <c r="K13" s="43"/>
      <c r="L13" s="43"/>
      <c r="M13" s="43"/>
      <c r="N13" s="43"/>
      <c r="O13" s="43"/>
      <c r="P13" s="53"/>
      <c r="Q13" s="54"/>
      <c r="R13" s="54"/>
      <c r="S13" s="54"/>
      <c r="T13" s="54"/>
      <c r="U13" s="46"/>
      <c r="V13" s="47">
        <v>1</v>
      </c>
      <c r="W13" s="48"/>
      <c r="X13" s="49">
        <v>7</v>
      </c>
      <c r="Y13" s="49"/>
      <c r="Z13" s="49"/>
      <c r="AA13" s="49"/>
      <c r="AB13" s="44"/>
      <c r="AC13" s="50"/>
      <c r="AD13" s="46"/>
      <c r="AE13" s="46"/>
      <c r="AF13" s="46"/>
      <c r="AG13" s="46"/>
      <c r="AH13" s="47"/>
      <c r="AI13" s="48"/>
      <c r="AJ13" s="49"/>
      <c r="AK13" s="49"/>
      <c r="AL13" s="49"/>
      <c r="AM13" s="49"/>
      <c r="AN13" s="44"/>
      <c r="AO13" s="45"/>
      <c r="AP13" s="46"/>
      <c r="AQ13" s="46"/>
      <c r="AR13" s="46"/>
      <c r="AS13" s="46"/>
      <c r="AT13" s="47"/>
      <c r="AU13" s="48"/>
      <c r="AV13" s="48"/>
      <c r="AW13" s="48"/>
      <c r="AX13" s="48"/>
      <c r="AY13" s="48"/>
      <c r="AZ13" s="25"/>
      <c r="BA13" s="215"/>
      <c r="BB13" s="216"/>
      <c r="BC13" s="219"/>
      <c r="BD13" s="216"/>
      <c r="BE13" s="216"/>
      <c r="BF13" s="216"/>
      <c r="BG13" s="216"/>
      <c r="BH13" s="217"/>
      <c r="BI13" s="220"/>
      <c r="BJ13" s="221"/>
      <c r="BK13" s="221"/>
      <c r="BL13" s="220"/>
      <c r="BM13" s="220"/>
      <c r="BN13" s="220"/>
      <c r="BO13" s="220"/>
      <c r="BP13"/>
      <c r="BQ13"/>
      <c r="BR13" s="34"/>
      <c r="BS13" s="34"/>
      <c r="BT13" s="34"/>
      <c r="BU13" s="34"/>
      <c r="BV13" s="34"/>
      <c r="BW13" s="34"/>
      <c r="BX13" s="34"/>
      <c r="BY13" s="34"/>
    </row>
    <row r="14" spans="1:77" ht="15" customHeight="1">
      <c r="A14" s="36">
        <v>7</v>
      </c>
      <c r="B14" s="37" t="s">
        <v>37</v>
      </c>
      <c r="C14" s="38"/>
      <c r="D14" s="211">
        <f t="shared" si="4"/>
        <v>1</v>
      </c>
      <c r="E14" s="38">
        <f t="shared" si="1"/>
        <v>7</v>
      </c>
      <c r="F14" s="38">
        <f t="shared" si="2"/>
        <v>7</v>
      </c>
      <c r="G14" s="39">
        <f t="shared" si="3"/>
        <v>0</v>
      </c>
      <c r="H14" s="39">
        <f t="shared" si="3"/>
        <v>0</v>
      </c>
      <c r="I14" s="39">
        <f t="shared" si="3"/>
        <v>0</v>
      </c>
      <c r="J14" s="41"/>
      <c r="K14" s="43"/>
      <c r="L14" s="43"/>
      <c r="M14" s="43"/>
      <c r="N14" s="43"/>
      <c r="O14" s="43"/>
      <c r="P14" s="55">
        <v>1</v>
      </c>
      <c r="Q14" s="54"/>
      <c r="R14" s="276">
        <v>7</v>
      </c>
      <c r="S14" s="54"/>
      <c r="T14" s="54"/>
      <c r="U14" s="46"/>
      <c r="V14" s="47"/>
      <c r="W14" s="48"/>
      <c r="X14" s="49"/>
      <c r="Y14" s="49"/>
      <c r="Z14" s="49"/>
      <c r="AA14" s="49"/>
      <c r="AB14" s="44"/>
      <c r="AC14" s="50"/>
      <c r="AD14" s="46"/>
      <c r="AE14" s="46"/>
      <c r="AF14" s="46"/>
      <c r="AG14" s="46"/>
      <c r="AH14" s="57"/>
      <c r="AI14" s="58"/>
      <c r="AJ14" s="58"/>
      <c r="AK14" s="49"/>
      <c r="AL14" s="49"/>
      <c r="AM14" s="49"/>
      <c r="AN14" s="44"/>
      <c r="AO14" s="45"/>
      <c r="AP14" s="46"/>
      <c r="AQ14" s="46"/>
      <c r="AR14" s="46"/>
      <c r="AS14" s="46"/>
      <c r="AT14" s="47"/>
      <c r="AU14" s="48"/>
      <c r="AV14" s="48"/>
      <c r="AW14" s="48"/>
      <c r="AX14" s="48"/>
      <c r="AY14" s="48"/>
      <c r="AZ14" s="25"/>
      <c r="BA14" s="215"/>
      <c r="BB14" s="216"/>
      <c r="BC14" s="219"/>
      <c r="BD14" s="216"/>
      <c r="BE14" s="216"/>
      <c r="BF14" s="216"/>
      <c r="BG14" s="216"/>
      <c r="BH14" s="217"/>
      <c r="BI14" s="220"/>
      <c r="BJ14" s="221"/>
      <c r="BK14" s="221"/>
      <c r="BL14" s="220"/>
      <c r="BM14" s="220"/>
      <c r="BN14" s="220"/>
      <c r="BO14" s="220"/>
      <c r="BP14"/>
      <c r="BQ14"/>
      <c r="BR14" s="34"/>
      <c r="BS14" s="34"/>
      <c r="BT14" s="34"/>
      <c r="BU14" s="34"/>
      <c r="BV14" s="34"/>
      <c r="BW14" s="34"/>
      <c r="BX14" s="34"/>
      <c r="BY14" s="34"/>
    </row>
    <row r="15" spans="1:77" ht="15" customHeight="1">
      <c r="A15" s="36">
        <v>8</v>
      </c>
      <c r="B15" s="37" t="s">
        <v>38</v>
      </c>
      <c r="C15" s="38"/>
      <c r="D15" s="211">
        <f t="shared" si="4"/>
        <v>1</v>
      </c>
      <c r="E15" s="38">
        <f t="shared" si="1"/>
        <v>8</v>
      </c>
      <c r="F15" s="38">
        <f t="shared" si="2"/>
        <v>8</v>
      </c>
      <c r="G15" s="39">
        <f t="shared" si="3"/>
        <v>0</v>
      </c>
      <c r="H15" s="39">
        <f t="shared" si="3"/>
        <v>0</v>
      </c>
      <c r="I15" s="39">
        <f t="shared" si="3"/>
        <v>0</v>
      </c>
      <c r="J15" s="41">
        <v>1</v>
      </c>
      <c r="K15" s="43"/>
      <c r="L15" s="279">
        <v>8</v>
      </c>
      <c r="M15" s="43"/>
      <c r="N15" s="43"/>
      <c r="O15" s="43"/>
      <c r="P15" s="55"/>
      <c r="Q15" s="54"/>
      <c r="R15" s="54"/>
      <c r="S15" s="54"/>
      <c r="T15" s="54"/>
      <c r="U15" s="46"/>
      <c r="V15" s="47"/>
      <c r="W15" s="48"/>
      <c r="X15" s="49"/>
      <c r="Y15" s="49" t="s">
        <v>31</v>
      </c>
      <c r="Z15" s="49"/>
      <c r="AA15" s="49"/>
      <c r="AB15" s="44"/>
      <c r="AC15" s="50"/>
      <c r="AD15" s="46"/>
      <c r="AE15" s="46" t="s">
        <v>31</v>
      </c>
      <c r="AF15" s="46"/>
      <c r="AG15" s="46"/>
      <c r="AH15" s="47"/>
      <c r="AI15" s="48"/>
      <c r="AJ15" s="49"/>
      <c r="AK15" s="49" t="s">
        <v>31</v>
      </c>
      <c r="AL15" s="49"/>
      <c r="AM15" s="49"/>
      <c r="AN15" s="44"/>
      <c r="AO15" s="45"/>
      <c r="AP15" s="46"/>
      <c r="AQ15" s="46"/>
      <c r="AR15" s="46"/>
      <c r="AS15" s="46"/>
      <c r="AT15" s="47"/>
      <c r="AU15" s="48"/>
      <c r="AV15" s="48"/>
      <c r="AW15" s="48"/>
      <c r="AX15" s="48"/>
      <c r="AY15" s="48"/>
      <c r="AZ15" s="25"/>
      <c r="BA15" s="215"/>
      <c r="BB15" s="216"/>
      <c r="BC15" s="219"/>
      <c r="BD15" s="216"/>
      <c r="BE15" s="216"/>
      <c r="BF15" s="216"/>
      <c r="BG15" s="216"/>
      <c r="BH15" s="217"/>
      <c r="BI15" s="220"/>
      <c r="BJ15" s="221"/>
      <c r="BK15" s="221"/>
      <c r="BL15" s="220"/>
      <c r="BM15" s="220"/>
      <c r="BN15" s="220"/>
      <c r="BO15" s="220"/>
      <c r="BP15"/>
      <c r="BQ15"/>
      <c r="BR15" s="34"/>
      <c r="BS15" s="34"/>
      <c r="BT15" s="34"/>
      <c r="BU15" s="34"/>
      <c r="BV15" s="34"/>
      <c r="BW15" s="34"/>
      <c r="BX15" s="34"/>
      <c r="BY15" s="34"/>
    </row>
    <row r="16" spans="1:77" ht="14.4" customHeight="1">
      <c r="A16" s="36">
        <v>9</v>
      </c>
      <c r="B16" s="37" t="s">
        <v>101</v>
      </c>
      <c r="C16" s="38"/>
      <c r="D16" s="211">
        <f t="shared" si="4"/>
        <v>1</v>
      </c>
      <c r="E16" s="38">
        <f>SUM(F16:I16)</f>
        <v>7</v>
      </c>
      <c r="F16" s="133">
        <f>SUM(L16,R16,X16,AD16,AJ16,AP16,AV16)</f>
        <v>0</v>
      </c>
      <c r="G16" s="133">
        <f>SUM(M16,S16,Y16,AE16,AK16,AQ16,AW16)</f>
        <v>0</v>
      </c>
      <c r="H16" s="38">
        <f>SUM(N16,T16,Z16,AF16,AL16,AR16,AX16)</f>
        <v>7</v>
      </c>
      <c r="I16" s="61">
        <f>SUM(O16,U16,AA16,AG16,AM16,AS16,AY16)</f>
        <v>0</v>
      </c>
      <c r="J16" s="41">
        <v>1</v>
      </c>
      <c r="K16" s="42"/>
      <c r="L16" s="42"/>
      <c r="M16" s="42"/>
      <c r="N16" s="42">
        <v>7</v>
      </c>
      <c r="O16" s="42"/>
      <c r="P16" s="55"/>
      <c r="Q16" s="56"/>
      <c r="R16" s="56"/>
      <c r="S16" s="56"/>
      <c r="T16" s="56"/>
      <c r="U16" s="46"/>
      <c r="V16" s="47"/>
      <c r="W16" s="48"/>
      <c r="X16" s="49"/>
      <c r="Y16" s="49"/>
      <c r="Z16" s="49"/>
      <c r="AA16" s="49"/>
      <c r="AB16" s="44"/>
      <c r="AC16" s="44"/>
      <c r="AD16" s="46"/>
      <c r="AE16" s="46"/>
      <c r="AF16" s="46"/>
      <c r="AG16" s="46"/>
      <c r="AH16" s="47"/>
      <c r="AI16" s="48"/>
      <c r="AJ16" s="49"/>
      <c r="AK16" s="49"/>
      <c r="AL16" s="49"/>
      <c r="AM16" s="49"/>
      <c r="AN16" s="44"/>
      <c r="AO16" s="45"/>
      <c r="AP16" s="45"/>
      <c r="AQ16" s="45"/>
      <c r="AR16" s="45"/>
      <c r="AS16" s="45"/>
      <c r="AT16" s="47"/>
      <c r="AU16" s="48"/>
      <c r="AV16" s="48"/>
      <c r="AW16" s="48"/>
      <c r="AX16" s="48"/>
      <c r="AY16" s="48"/>
      <c r="AZ16" s="25"/>
      <c r="BA16" s="226"/>
      <c r="BB16" s="227"/>
      <c r="BC16" s="228"/>
      <c r="BD16" s="229"/>
      <c r="BE16" s="229"/>
      <c r="BF16" s="229"/>
      <c r="BG16" s="229"/>
      <c r="BH16" s="230"/>
      <c r="BI16" s="228"/>
      <c r="BJ16" s="228"/>
      <c r="BK16" s="228"/>
      <c r="BL16" s="220"/>
      <c r="BM16" s="220"/>
      <c r="BN16" s="220"/>
      <c r="BO16" s="220"/>
      <c r="BP16" s="231"/>
      <c r="BQ16" s="228"/>
      <c r="BR16" s="34"/>
      <c r="BS16" s="34"/>
      <c r="BT16" s="34"/>
      <c r="BU16" s="34"/>
      <c r="BV16" s="34"/>
      <c r="BW16" s="34"/>
      <c r="BX16" s="34"/>
      <c r="BY16" s="34"/>
    </row>
    <row r="17" spans="1:77" s="35" customFormat="1" ht="15" customHeight="1">
      <c r="A17" s="184" t="s">
        <v>39</v>
      </c>
      <c r="B17" s="30" t="s">
        <v>40</v>
      </c>
      <c r="C17" s="31">
        <f t="shared" ref="C17:J17" si="5">SUM(C18:C23)</f>
        <v>4</v>
      </c>
      <c r="D17" s="203">
        <f>SUM(D18:D23)</f>
        <v>42</v>
      </c>
      <c r="E17" s="31">
        <f t="shared" si="5"/>
        <v>308</v>
      </c>
      <c r="F17" s="31">
        <f t="shared" si="5"/>
        <v>140</v>
      </c>
      <c r="G17" s="31">
        <f t="shared" si="5"/>
        <v>121</v>
      </c>
      <c r="H17" s="31">
        <f t="shared" si="5"/>
        <v>47</v>
      </c>
      <c r="I17" s="31">
        <f t="shared" si="5"/>
        <v>0</v>
      </c>
      <c r="J17" s="59">
        <f t="shared" si="5"/>
        <v>11</v>
      </c>
      <c r="K17" s="60">
        <f>COUNTIF(K18:K23,"e")</f>
        <v>0</v>
      </c>
      <c r="L17" s="60">
        <f>SUM(L18:L23)</f>
        <v>35</v>
      </c>
      <c r="M17" s="60">
        <f>SUM(M18:M23)</f>
        <v>30</v>
      </c>
      <c r="N17" s="60">
        <f>SUM(N18:N23)</f>
        <v>0</v>
      </c>
      <c r="O17" s="60">
        <f>SUM(O18:O23)</f>
        <v>0</v>
      </c>
      <c r="P17" s="59">
        <f>SUM(P18:P23)</f>
        <v>16</v>
      </c>
      <c r="Q17" s="60">
        <f>COUNTIF(Q18:Q23,"e")</f>
        <v>2</v>
      </c>
      <c r="R17" s="60">
        <f>SUM(R18:R23)</f>
        <v>45</v>
      </c>
      <c r="S17" s="60">
        <f>SUM(S18:S23)</f>
        <v>52</v>
      </c>
      <c r="T17" s="60">
        <f>SUM(T18:T23)</f>
        <v>15</v>
      </c>
      <c r="U17" s="60">
        <f>SUM(U18:U23)</f>
        <v>0</v>
      </c>
      <c r="V17" s="59">
        <f>SUM(V18:V23)</f>
        <v>8</v>
      </c>
      <c r="W17" s="60">
        <f>COUNTIF(W18:W23,"e")</f>
        <v>1</v>
      </c>
      <c r="X17" s="60">
        <f>SUM(X18:X23)</f>
        <v>36</v>
      </c>
      <c r="Y17" s="60">
        <f>SUM(Y18:Y23)</f>
        <v>30</v>
      </c>
      <c r="Z17" s="60">
        <f>SUM(Z18:Z23)</f>
        <v>8</v>
      </c>
      <c r="AA17" s="60">
        <f>SUM(AA18:AA23)</f>
        <v>0</v>
      </c>
      <c r="AB17" s="59">
        <f>SUM(AB18:AB23)</f>
        <v>7</v>
      </c>
      <c r="AC17" s="60">
        <f>COUNTIF(AC18:AC23,"e")</f>
        <v>1</v>
      </c>
      <c r="AD17" s="60">
        <f>SUM(AD18:AD23)</f>
        <v>24</v>
      </c>
      <c r="AE17" s="60">
        <f>SUM(AE18:AE23)</f>
        <v>9</v>
      </c>
      <c r="AF17" s="60">
        <f>SUM(AF18:AF23)</f>
        <v>24</v>
      </c>
      <c r="AG17" s="60">
        <f>SUM(AG18:AG23)</f>
        <v>0</v>
      </c>
      <c r="AH17" s="59">
        <f>SUM(AH18:AH23)</f>
        <v>0</v>
      </c>
      <c r="AI17" s="60">
        <f>COUNTIF(AI18:AI23,"e")</f>
        <v>0</v>
      </c>
      <c r="AJ17" s="60">
        <f>SUM(AJ18:AJ23)</f>
        <v>0</v>
      </c>
      <c r="AK17" s="60">
        <f>SUM(AK18:AK23)</f>
        <v>0</v>
      </c>
      <c r="AL17" s="60">
        <f>SUM(AL18:AL23)</f>
        <v>0</v>
      </c>
      <c r="AM17" s="60">
        <f>SUM(AM18:AM23)</f>
        <v>0</v>
      </c>
      <c r="AN17" s="59">
        <f>SUM(AN18:AN23)</f>
        <v>0</v>
      </c>
      <c r="AO17" s="60">
        <f>COUNTIF(AO18:AO23,"e")</f>
        <v>0</v>
      </c>
      <c r="AP17" s="60">
        <f>SUM(AP18:AP23)</f>
        <v>0</v>
      </c>
      <c r="AQ17" s="60">
        <f>SUM(AQ18:AQ23)</f>
        <v>0</v>
      </c>
      <c r="AR17" s="60">
        <f>SUM(AR18:AR23)</f>
        <v>0</v>
      </c>
      <c r="AS17" s="60">
        <f>SUM(AS18:AS23)</f>
        <v>0</v>
      </c>
      <c r="AT17" s="59">
        <f>SUM(AT18:AT23)</f>
        <v>0</v>
      </c>
      <c r="AU17" s="60">
        <f>COUNTIF(AU18:AU23,"e")</f>
        <v>0</v>
      </c>
      <c r="AV17" s="60">
        <f>SUM(AV18:AV23)</f>
        <v>0</v>
      </c>
      <c r="AW17" s="60">
        <f>SUM(AW18:AW23)</f>
        <v>0</v>
      </c>
      <c r="AX17" s="60">
        <f>SUM(AX18:AX23)</f>
        <v>0</v>
      </c>
      <c r="AY17" s="60">
        <f>SUM(AY18:AY23)</f>
        <v>0</v>
      </c>
      <c r="AZ17" s="33"/>
      <c r="BA17" s="226"/>
      <c r="BB17" s="227"/>
      <c r="BC17" s="216"/>
      <c r="BD17" s="216"/>
      <c r="BE17" s="216"/>
      <c r="BF17" s="216"/>
      <c r="BG17" s="216"/>
      <c r="BH17" s="217"/>
      <c r="BI17" s="216"/>
      <c r="BJ17" s="216"/>
      <c r="BK17" s="216"/>
      <c r="BL17" s="220"/>
      <c r="BM17" s="220"/>
      <c r="BN17" s="220"/>
      <c r="BO17" s="220"/>
      <c r="BP17" s="218"/>
      <c r="BQ17" s="216"/>
      <c r="BR17" s="34"/>
      <c r="BS17" s="34"/>
      <c r="BT17" s="34"/>
      <c r="BU17" s="34"/>
      <c r="BV17" s="34"/>
      <c r="BW17" s="34"/>
      <c r="BX17" s="34"/>
      <c r="BY17" s="34"/>
    </row>
    <row r="18" spans="1:77" ht="15" customHeight="1">
      <c r="A18" s="36">
        <v>10</v>
      </c>
      <c r="B18" s="37" t="s">
        <v>41</v>
      </c>
      <c r="C18" s="38">
        <v>1</v>
      </c>
      <c r="D18" s="211">
        <f>SUM(J18,P18,V18,AB18,AH18,AN18,AT18)</f>
        <v>12</v>
      </c>
      <c r="E18" s="38">
        <f t="shared" ref="E18:E23" si="6">SUM(F18:I18)</f>
        <v>72</v>
      </c>
      <c r="F18" s="38">
        <f>SUM(L18,R18,X18,AD18,AJ18,AP18,AV18)</f>
        <v>35</v>
      </c>
      <c r="G18" s="38">
        <f t="shared" ref="F18:I23" si="7">SUM(M18,S18,Y18,AE18,AK18,AQ18,AW18)</f>
        <v>37</v>
      </c>
      <c r="H18" s="61">
        <f t="shared" si="7"/>
        <v>0</v>
      </c>
      <c r="I18" s="61">
        <f t="shared" si="7"/>
        <v>0</v>
      </c>
      <c r="J18" s="41">
        <v>6</v>
      </c>
      <c r="K18" s="42"/>
      <c r="L18" s="42">
        <v>20</v>
      </c>
      <c r="M18" s="43">
        <v>15</v>
      </c>
      <c r="N18" s="43"/>
      <c r="O18" s="43"/>
      <c r="P18" s="55">
        <v>6</v>
      </c>
      <c r="Q18" s="52" t="s">
        <v>27</v>
      </c>
      <c r="R18" s="56">
        <v>15</v>
      </c>
      <c r="S18" s="56">
        <v>22</v>
      </c>
      <c r="T18" s="54"/>
      <c r="U18" s="46"/>
      <c r="V18" s="47"/>
      <c r="W18" s="48"/>
      <c r="X18" s="49"/>
      <c r="Y18" s="49"/>
      <c r="Z18" s="49"/>
      <c r="AA18" s="49"/>
      <c r="AB18" s="44"/>
      <c r="AC18" s="50"/>
      <c r="AD18" s="46"/>
      <c r="AE18" s="46"/>
      <c r="AF18" s="46"/>
      <c r="AG18" s="46"/>
      <c r="AH18" s="47"/>
      <c r="AI18" s="48"/>
      <c r="AJ18" s="49"/>
      <c r="AK18" s="49"/>
      <c r="AL18" s="49"/>
      <c r="AM18" s="49"/>
      <c r="AN18" s="44"/>
      <c r="AO18" s="45"/>
      <c r="AP18" s="45"/>
      <c r="AQ18" s="45"/>
      <c r="AR18" s="45"/>
      <c r="AS18" s="45"/>
      <c r="AT18" s="47"/>
      <c r="AU18" s="48"/>
      <c r="AV18" s="48"/>
      <c r="AW18" s="48"/>
      <c r="AX18" s="48"/>
      <c r="AY18" s="48"/>
      <c r="AZ18" s="205"/>
      <c r="BA18" s="226"/>
      <c r="BB18" s="227"/>
      <c r="BC18" s="219"/>
      <c r="BD18" s="216"/>
      <c r="BE18" s="216"/>
      <c r="BF18" s="216"/>
      <c r="BG18" s="216"/>
      <c r="BH18" s="217"/>
      <c r="BI18" s="220"/>
      <c r="BJ18" s="221"/>
      <c r="BK18" s="221"/>
      <c r="BL18" s="220"/>
      <c r="BM18" s="220"/>
      <c r="BN18" s="220"/>
      <c r="BO18" s="220"/>
      <c r="BP18"/>
      <c r="BQ18"/>
      <c r="BR18" s="34"/>
      <c r="BS18" s="34"/>
      <c r="BT18" s="34"/>
      <c r="BU18" s="34"/>
      <c r="BV18" s="34"/>
      <c r="BW18" s="34"/>
      <c r="BX18" s="34"/>
      <c r="BY18" s="34"/>
    </row>
    <row r="19" spans="1:77" ht="15" customHeight="1">
      <c r="A19" s="36">
        <v>11</v>
      </c>
      <c r="B19" s="37" t="s">
        <v>42</v>
      </c>
      <c r="C19" s="38"/>
      <c r="D19" s="211">
        <f t="shared" ref="D19:D23" si="8">SUM(J19,P19,V19,AB19,AH19,AN19,AT19)</f>
        <v>2</v>
      </c>
      <c r="E19" s="38">
        <f t="shared" si="6"/>
        <v>14</v>
      </c>
      <c r="F19" s="38">
        <f t="shared" si="7"/>
        <v>6</v>
      </c>
      <c r="G19" s="61">
        <f t="shared" si="7"/>
        <v>0</v>
      </c>
      <c r="H19" s="38">
        <f t="shared" si="7"/>
        <v>8</v>
      </c>
      <c r="I19" s="61">
        <f t="shared" si="7"/>
        <v>0</v>
      </c>
      <c r="J19" s="41"/>
      <c r="K19" s="42"/>
      <c r="L19" s="42"/>
      <c r="M19" s="42"/>
      <c r="N19" s="42"/>
      <c r="O19" s="42"/>
      <c r="P19" s="55"/>
      <c r="Q19" s="56"/>
      <c r="R19" s="56"/>
      <c r="S19" s="56"/>
      <c r="T19" s="56"/>
      <c r="U19" s="46"/>
      <c r="V19" s="47">
        <v>2</v>
      </c>
      <c r="W19" s="48"/>
      <c r="X19" s="49">
        <v>6</v>
      </c>
      <c r="Y19" s="49"/>
      <c r="Z19" s="49">
        <v>8</v>
      </c>
      <c r="AA19" s="49"/>
      <c r="AB19" s="44"/>
      <c r="AC19" s="50"/>
      <c r="AD19" s="46"/>
      <c r="AE19" s="46"/>
      <c r="AF19" s="46"/>
      <c r="AG19" s="46"/>
      <c r="AH19" s="47"/>
      <c r="AI19" s="48"/>
      <c r="AJ19" s="49"/>
      <c r="AK19" s="49"/>
      <c r="AL19" s="49"/>
      <c r="AM19" s="49"/>
      <c r="AN19" s="44"/>
      <c r="AO19" s="45"/>
      <c r="AP19" s="45"/>
      <c r="AQ19" s="45"/>
      <c r="AR19" s="45"/>
      <c r="AS19" s="45"/>
      <c r="AT19" s="47"/>
      <c r="AU19" s="48"/>
      <c r="AV19" s="48"/>
      <c r="AW19" s="48"/>
      <c r="AX19" s="48"/>
      <c r="AY19" s="48"/>
      <c r="AZ19" s="205"/>
      <c r="BA19" s="215"/>
      <c r="BB19" s="216"/>
      <c r="BC19" s="219"/>
      <c r="BD19" s="216"/>
      <c r="BE19" s="216"/>
      <c r="BF19" s="216"/>
      <c r="BG19" s="216"/>
      <c r="BH19" s="217"/>
      <c r="BI19" s="220"/>
      <c r="BJ19" s="221"/>
      <c r="BK19" s="221"/>
      <c r="BL19" s="220"/>
      <c r="BM19" s="220"/>
      <c r="BN19" s="220"/>
      <c r="BO19" s="220"/>
      <c r="BP19"/>
      <c r="BQ19"/>
      <c r="BR19" s="34"/>
      <c r="BS19" s="34"/>
      <c r="BT19" s="34"/>
      <c r="BU19" s="34"/>
      <c r="BV19" s="34"/>
      <c r="BW19" s="34"/>
      <c r="BX19" s="34"/>
      <c r="BY19" s="34"/>
    </row>
    <row r="20" spans="1:77" ht="15" customHeight="1">
      <c r="A20" s="36">
        <v>12</v>
      </c>
      <c r="B20" s="37" t="s">
        <v>43</v>
      </c>
      <c r="C20" s="38">
        <v>1</v>
      </c>
      <c r="D20" s="211">
        <f t="shared" si="8"/>
        <v>11</v>
      </c>
      <c r="E20" s="38">
        <f t="shared" si="6"/>
        <v>75</v>
      </c>
      <c r="F20" s="38">
        <f>SUM(L20,R20,X20,AD20,AJ20,AP20,AV20)</f>
        <v>30</v>
      </c>
      <c r="G20" s="38">
        <f t="shared" si="7"/>
        <v>30</v>
      </c>
      <c r="H20" s="38">
        <f t="shared" si="7"/>
        <v>15</v>
      </c>
      <c r="I20" s="61">
        <f t="shared" si="7"/>
        <v>0</v>
      </c>
      <c r="J20" s="41">
        <v>5</v>
      </c>
      <c r="K20" s="42"/>
      <c r="L20" s="42">
        <v>15</v>
      </c>
      <c r="M20" s="42">
        <v>15</v>
      </c>
      <c r="N20" s="42"/>
      <c r="O20" s="42"/>
      <c r="P20" s="55">
        <v>6</v>
      </c>
      <c r="Q20" s="52" t="s">
        <v>27</v>
      </c>
      <c r="R20" s="276">
        <v>15</v>
      </c>
      <c r="S20" s="276">
        <v>15</v>
      </c>
      <c r="T20" s="276">
        <v>15</v>
      </c>
      <c r="U20" s="46"/>
      <c r="V20" s="47"/>
      <c r="W20" s="48"/>
      <c r="X20" s="49"/>
      <c r="Y20" s="49"/>
      <c r="Z20" s="49"/>
      <c r="AA20" s="49"/>
      <c r="AB20" s="44"/>
      <c r="AC20" s="50"/>
      <c r="AD20" s="46"/>
      <c r="AE20" s="46"/>
      <c r="AF20" s="46"/>
      <c r="AG20" s="46"/>
      <c r="AH20" s="47"/>
      <c r="AI20" s="48"/>
      <c r="AJ20" s="49"/>
      <c r="AK20" s="49"/>
      <c r="AL20" s="49"/>
      <c r="AM20" s="49"/>
      <c r="AN20" s="44"/>
      <c r="AO20" s="45"/>
      <c r="AP20" s="45"/>
      <c r="AQ20" s="45"/>
      <c r="AR20" s="45"/>
      <c r="AS20" s="45"/>
      <c r="AT20" s="47"/>
      <c r="AU20" s="48"/>
      <c r="AV20" s="48"/>
      <c r="AW20" s="48"/>
      <c r="AX20" s="48"/>
      <c r="AY20" s="48"/>
      <c r="AZ20" s="25"/>
      <c r="BA20" s="215"/>
      <c r="BB20" s="216"/>
      <c r="BC20" s="219"/>
      <c r="BD20" s="216"/>
      <c r="BE20" s="216"/>
      <c r="BF20" s="216"/>
      <c r="BG20" s="216"/>
      <c r="BH20" s="217"/>
      <c r="BI20" s="220"/>
      <c r="BJ20" s="221"/>
      <c r="BK20" s="221"/>
      <c r="BL20" s="220"/>
      <c r="BM20" s="220"/>
      <c r="BN20" s="220"/>
      <c r="BO20" s="220"/>
      <c r="BP20"/>
      <c r="BQ20"/>
      <c r="BR20" s="34"/>
      <c r="BS20" s="34"/>
      <c r="BT20" s="34"/>
      <c r="BU20" s="34"/>
      <c r="BV20" s="34"/>
      <c r="BW20" s="34"/>
      <c r="BX20" s="34"/>
      <c r="BY20" s="34"/>
    </row>
    <row r="21" spans="1:77" ht="15" customHeight="1">
      <c r="A21" s="36">
        <v>13</v>
      </c>
      <c r="B21" s="37" t="s">
        <v>44</v>
      </c>
      <c r="C21" s="38">
        <v>1</v>
      </c>
      <c r="D21" s="211">
        <f t="shared" si="8"/>
        <v>7</v>
      </c>
      <c r="E21" s="38">
        <f>SUM(F21:I21)</f>
        <v>60</v>
      </c>
      <c r="F21" s="38">
        <f t="shared" si="7"/>
        <v>30</v>
      </c>
      <c r="G21" s="38">
        <f t="shared" si="7"/>
        <v>30</v>
      </c>
      <c r="H21" s="61">
        <f t="shared" si="7"/>
        <v>0</v>
      </c>
      <c r="I21" s="61">
        <f t="shared" si="7"/>
        <v>0</v>
      </c>
      <c r="J21" s="41"/>
      <c r="K21" s="42"/>
      <c r="L21" s="42"/>
      <c r="M21" s="42"/>
      <c r="N21" s="42"/>
      <c r="O21" s="42"/>
      <c r="P21" s="55">
        <v>4</v>
      </c>
      <c r="Q21" s="50"/>
      <c r="R21" s="56">
        <v>15</v>
      </c>
      <c r="S21" s="56">
        <v>15</v>
      </c>
      <c r="T21" s="56"/>
      <c r="U21" s="46"/>
      <c r="V21" s="47">
        <v>3</v>
      </c>
      <c r="W21" s="52" t="s">
        <v>27</v>
      </c>
      <c r="X21" s="49">
        <v>15</v>
      </c>
      <c r="Y21" s="49">
        <v>15</v>
      </c>
      <c r="Z21" s="49"/>
      <c r="AA21" s="49"/>
      <c r="AB21" s="44"/>
      <c r="AC21" s="50"/>
      <c r="AD21" s="46"/>
      <c r="AE21" s="46"/>
      <c r="AF21" s="46"/>
      <c r="AG21" s="46"/>
      <c r="AH21" s="47"/>
      <c r="AI21" s="48"/>
      <c r="AJ21" s="49"/>
      <c r="AK21" s="49"/>
      <c r="AL21" s="49"/>
      <c r="AM21" s="49"/>
      <c r="AN21" s="44"/>
      <c r="AO21" s="45"/>
      <c r="AP21" s="45"/>
      <c r="AQ21" s="45"/>
      <c r="AR21" s="45"/>
      <c r="AS21" s="45"/>
      <c r="AT21" s="47"/>
      <c r="AU21" s="48"/>
      <c r="AV21" s="48"/>
      <c r="AW21" s="48"/>
      <c r="AX21" s="48"/>
      <c r="AY21" s="48"/>
      <c r="AZ21" s="207"/>
      <c r="BA21" s="215"/>
      <c r="BB21" s="216"/>
      <c r="BC21" s="219"/>
      <c r="BD21" s="216"/>
      <c r="BE21" s="216"/>
      <c r="BF21" s="216"/>
      <c r="BG21" s="216"/>
      <c r="BH21" s="217"/>
      <c r="BI21" s="220"/>
      <c r="BJ21" s="221"/>
      <c r="BK21" s="221"/>
      <c r="BL21" s="220"/>
      <c r="BM21" s="220"/>
      <c r="BN21" s="220"/>
      <c r="BO21" s="220"/>
      <c r="BP21"/>
      <c r="BQ21"/>
      <c r="BR21" s="34"/>
      <c r="BS21" s="34"/>
      <c r="BT21" s="34"/>
      <c r="BU21" s="34"/>
      <c r="BV21" s="34"/>
      <c r="BW21" s="34"/>
      <c r="BX21" s="34"/>
      <c r="BY21" s="34"/>
    </row>
    <row r="22" spans="1:77" ht="15" customHeight="1">
      <c r="A22" s="36">
        <v>14</v>
      </c>
      <c r="B22" s="37" t="s">
        <v>45</v>
      </c>
      <c r="C22" s="38"/>
      <c r="D22" s="211">
        <f t="shared" si="8"/>
        <v>2</v>
      </c>
      <c r="E22" s="38">
        <f>SUM(F22:I22)</f>
        <v>18</v>
      </c>
      <c r="F22" s="38">
        <f t="shared" si="7"/>
        <v>9</v>
      </c>
      <c r="G22" s="61">
        <f t="shared" si="7"/>
        <v>0</v>
      </c>
      <c r="H22" s="38">
        <f t="shared" si="7"/>
        <v>9</v>
      </c>
      <c r="I22" s="61">
        <f t="shared" si="7"/>
        <v>0</v>
      </c>
      <c r="J22" s="41"/>
      <c r="K22" s="42"/>
      <c r="L22" s="42"/>
      <c r="M22" s="42"/>
      <c r="N22" s="42"/>
      <c r="O22" s="42"/>
      <c r="P22" s="55"/>
      <c r="Q22" s="56"/>
      <c r="R22" s="56"/>
      <c r="S22" s="56"/>
      <c r="T22" s="56"/>
      <c r="U22" s="46"/>
      <c r="V22" s="47"/>
      <c r="W22" s="48"/>
      <c r="X22" s="49"/>
      <c r="Y22" s="49"/>
      <c r="Z22" s="49"/>
      <c r="AA22" s="49"/>
      <c r="AB22" s="44">
        <v>2</v>
      </c>
      <c r="AC22" s="62" t="s">
        <v>31</v>
      </c>
      <c r="AD22" s="51">
        <v>9</v>
      </c>
      <c r="AE22" s="46" t="s">
        <v>31</v>
      </c>
      <c r="AF22" s="275">
        <v>9</v>
      </c>
      <c r="AG22" s="46"/>
      <c r="AH22" s="47"/>
      <c r="AI22" s="48"/>
      <c r="AJ22" s="49"/>
      <c r="AK22" s="49"/>
      <c r="AL22" s="49"/>
      <c r="AM22" s="49"/>
      <c r="AN22" s="44"/>
      <c r="AO22" s="45"/>
      <c r="AP22" s="45"/>
      <c r="AQ22" s="45"/>
      <c r="AR22" s="45"/>
      <c r="AS22" s="45"/>
      <c r="AT22" s="47"/>
      <c r="AU22" s="48"/>
      <c r="AV22" s="48"/>
      <c r="AW22" s="48"/>
      <c r="AX22" s="48"/>
      <c r="AY22" s="48"/>
      <c r="AZ22" s="25"/>
      <c r="BA22" s="215"/>
      <c r="BB22" s="216"/>
      <c r="BC22" s="219"/>
      <c r="BD22" s="216"/>
      <c r="BE22" s="216"/>
      <c r="BF22" s="216"/>
      <c r="BG22" s="216"/>
      <c r="BH22" s="217"/>
      <c r="BI22" s="220"/>
      <c r="BJ22" s="221"/>
      <c r="BK22" s="221"/>
      <c r="BL22" s="220"/>
      <c r="BM22" s="220"/>
      <c r="BN22" s="220"/>
      <c r="BO22" s="220"/>
      <c r="BP22"/>
      <c r="BQ22"/>
      <c r="BR22" s="34"/>
      <c r="BS22" s="34"/>
      <c r="BT22" s="34"/>
      <c r="BU22" s="34"/>
      <c r="BV22" s="34"/>
      <c r="BW22" s="34"/>
      <c r="BX22" s="34"/>
      <c r="BY22" s="34"/>
    </row>
    <row r="23" spans="1:77" ht="15" customHeight="1">
      <c r="A23" s="36">
        <v>15</v>
      </c>
      <c r="B23" s="37" t="s">
        <v>46</v>
      </c>
      <c r="C23" s="38">
        <v>1</v>
      </c>
      <c r="D23" s="211">
        <f t="shared" si="8"/>
        <v>8</v>
      </c>
      <c r="E23" s="38">
        <f t="shared" si="6"/>
        <v>69</v>
      </c>
      <c r="F23" s="38">
        <f t="shared" si="7"/>
        <v>30</v>
      </c>
      <c r="G23" s="38">
        <f t="shared" si="7"/>
        <v>24</v>
      </c>
      <c r="H23" s="38">
        <f t="shared" si="7"/>
        <v>15</v>
      </c>
      <c r="I23" s="61">
        <f t="shared" si="7"/>
        <v>0</v>
      </c>
      <c r="J23" s="41"/>
      <c r="K23" s="42"/>
      <c r="L23" s="42"/>
      <c r="M23" s="42"/>
      <c r="N23" s="42"/>
      <c r="O23" s="42"/>
      <c r="P23" s="55"/>
      <c r="Q23" s="56"/>
      <c r="R23" s="56"/>
      <c r="S23" s="56"/>
      <c r="T23" s="56"/>
      <c r="U23" s="46"/>
      <c r="V23" s="47">
        <v>3</v>
      </c>
      <c r="W23" s="48"/>
      <c r="X23" s="49">
        <v>15</v>
      </c>
      <c r="Y23" s="49">
        <v>15</v>
      </c>
      <c r="Z23" s="49"/>
      <c r="AA23" s="49"/>
      <c r="AB23" s="44">
        <v>5</v>
      </c>
      <c r="AC23" s="52" t="s">
        <v>27</v>
      </c>
      <c r="AD23" s="46">
        <v>15</v>
      </c>
      <c r="AE23" s="46">
        <v>9</v>
      </c>
      <c r="AF23" s="46">
        <v>15</v>
      </c>
      <c r="AG23" s="46"/>
      <c r="AH23" s="47"/>
      <c r="AI23" s="48"/>
      <c r="AJ23" s="49"/>
      <c r="AK23" s="49"/>
      <c r="AL23" s="49"/>
      <c r="AM23" s="49"/>
      <c r="AN23" s="44"/>
      <c r="AO23" s="45"/>
      <c r="AP23" s="45"/>
      <c r="AQ23" s="45"/>
      <c r="AR23" s="45"/>
      <c r="AS23" s="45"/>
      <c r="AT23" s="47"/>
      <c r="AU23" s="48"/>
      <c r="AV23" s="48"/>
      <c r="AW23" s="48"/>
      <c r="AX23" s="48"/>
      <c r="AY23" s="48"/>
      <c r="AZ23" s="25"/>
      <c r="BA23" s="215"/>
      <c r="BB23" s="216"/>
      <c r="BC23" s="219"/>
      <c r="BD23" s="216"/>
      <c r="BE23" s="216"/>
      <c r="BF23" s="216"/>
      <c r="BG23" s="216"/>
      <c r="BH23" s="217"/>
      <c r="BI23" s="220"/>
      <c r="BJ23" s="221"/>
      <c r="BK23" s="221"/>
      <c r="BL23" s="220"/>
      <c r="BM23" s="220"/>
      <c r="BN23" s="220"/>
      <c r="BO23" s="220"/>
      <c r="BP23"/>
      <c r="BQ23"/>
      <c r="BR23" s="34"/>
      <c r="BS23" s="34"/>
      <c r="BT23" s="34"/>
      <c r="BU23" s="34"/>
      <c r="BV23" s="34"/>
      <c r="BW23" s="34"/>
      <c r="BX23" s="34"/>
      <c r="BY23" s="34"/>
    </row>
    <row r="24" spans="1:77" s="35" customFormat="1" ht="15" customHeight="1">
      <c r="A24" s="184" t="s">
        <v>23</v>
      </c>
      <c r="B24" s="30" t="s">
        <v>47</v>
      </c>
      <c r="C24" s="31">
        <f t="shared" ref="C24:J24" si="9">SUM(C25:C38)</f>
        <v>7</v>
      </c>
      <c r="D24" s="203">
        <f>SUM(D25:D38)</f>
        <v>63</v>
      </c>
      <c r="E24" s="31">
        <f>SUM(E25:E38)</f>
        <v>477</v>
      </c>
      <c r="F24" s="31">
        <f t="shared" si="9"/>
        <v>203</v>
      </c>
      <c r="G24" s="31">
        <f t="shared" si="9"/>
        <v>66</v>
      </c>
      <c r="H24" s="31">
        <f t="shared" si="9"/>
        <v>108</v>
      </c>
      <c r="I24" s="31">
        <f t="shared" si="9"/>
        <v>100</v>
      </c>
      <c r="J24" s="59">
        <f t="shared" si="9"/>
        <v>15</v>
      </c>
      <c r="K24" s="60">
        <f>COUNTIF(K25:K38,"e")</f>
        <v>2</v>
      </c>
      <c r="L24" s="60">
        <f>SUM(L25:L38)</f>
        <v>39</v>
      </c>
      <c r="M24" s="60">
        <f>SUM(M25:M38)</f>
        <v>15</v>
      </c>
      <c r="N24" s="60">
        <f>SUM(N25:N38)</f>
        <v>15</v>
      </c>
      <c r="O24" s="60">
        <f>SUM(O25:O38)</f>
        <v>26</v>
      </c>
      <c r="P24" s="59">
        <f>SUM(P25:P38)</f>
        <v>10</v>
      </c>
      <c r="Q24" s="60">
        <f>COUNTIF(Q25:Q38,"e")</f>
        <v>0</v>
      </c>
      <c r="R24" s="60">
        <f>SUM(R25:R38)</f>
        <v>12</v>
      </c>
      <c r="S24" s="60">
        <f>SUM(S25:S38)</f>
        <v>7</v>
      </c>
      <c r="T24" s="60">
        <f>SUM(T25:T38)</f>
        <v>27</v>
      </c>
      <c r="U24" s="60">
        <f>SUM(U25:U38)</f>
        <v>26</v>
      </c>
      <c r="V24" s="59">
        <f>SUM(V25:V38)</f>
        <v>17</v>
      </c>
      <c r="W24" s="60">
        <f>COUNTIF(W25:W38,"e")</f>
        <v>2</v>
      </c>
      <c r="X24" s="60">
        <f>SUM(X25:X38)</f>
        <v>66</v>
      </c>
      <c r="Y24" s="60">
        <f>SUM(Y25:Y38)</f>
        <v>36</v>
      </c>
      <c r="Z24" s="60">
        <f>SUM(Z25:Z38)</f>
        <v>12</v>
      </c>
      <c r="AA24" s="60">
        <f>SUM(AA25:AA38)</f>
        <v>15</v>
      </c>
      <c r="AB24" s="59">
        <f>SUM(AB25:AB38)</f>
        <v>13</v>
      </c>
      <c r="AC24" s="60">
        <f>COUNTIF(AC25:AC38,"e")</f>
        <v>3</v>
      </c>
      <c r="AD24" s="60">
        <f>SUM(AD25:AD38)</f>
        <v>45</v>
      </c>
      <c r="AE24" s="60">
        <f>SUM(AE25:AE38)</f>
        <v>8</v>
      </c>
      <c r="AF24" s="60">
        <f>SUM(AF25:AF38)</f>
        <v>27</v>
      </c>
      <c r="AG24" s="60">
        <f>SUM(AG25:AG38)</f>
        <v>15</v>
      </c>
      <c r="AH24" s="59">
        <f>SUM(AH25:AH38)</f>
        <v>6</v>
      </c>
      <c r="AI24" s="60">
        <f>COUNTIF(AI25:AI38,"e")</f>
        <v>0</v>
      </c>
      <c r="AJ24" s="60">
        <f>SUM(AJ25:AJ38)</f>
        <v>29</v>
      </c>
      <c r="AK24" s="60">
        <f>SUM(AK25:AK38)</f>
        <v>0</v>
      </c>
      <c r="AL24" s="60">
        <f>SUM(AL25:AL38)</f>
        <v>18</v>
      </c>
      <c r="AM24" s="60">
        <f>SUM(AM25:AM38)</f>
        <v>9</v>
      </c>
      <c r="AN24" s="59">
        <f>SUM(AN25:AN38)</f>
        <v>2</v>
      </c>
      <c r="AO24" s="60">
        <f>COUNTIF(AO25:AO38,"e")</f>
        <v>0</v>
      </c>
      <c r="AP24" s="60">
        <f>SUM(AP25:AP38)</f>
        <v>12</v>
      </c>
      <c r="AQ24" s="60">
        <f>SUM(AQ25:AQ38)</f>
        <v>0</v>
      </c>
      <c r="AR24" s="60">
        <f>SUM(AR25:AR38)</f>
        <v>9</v>
      </c>
      <c r="AS24" s="60">
        <f>SUM(AS25:AS38)</f>
        <v>9</v>
      </c>
      <c r="AT24" s="59">
        <f>SUM(AT25:AT38)</f>
        <v>0</v>
      </c>
      <c r="AU24" s="60">
        <f>COUNTIF(AU25:AU38,"e")</f>
        <v>0</v>
      </c>
      <c r="AV24" s="60">
        <f>SUM(AV25:AV38)</f>
        <v>0</v>
      </c>
      <c r="AW24" s="60">
        <f>SUM(AW25:AW38)</f>
        <v>0</v>
      </c>
      <c r="AX24" s="60">
        <f>SUM(AX25:AX38)</f>
        <v>0</v>
      </c>
      <c r="AY24" s="60">
        <f>SUM(AY25:AY38)</f>
        <v>0</v>
      </c>
      <c r="AZ24" s="33"/>
      <c r="BA24" s="226"/>
      <c r="BB24" s="227"/>
      <c r="BC24" s="219"/>
      <c r="BD24" s="216"/>
      <c r="BE24" s="216"/>
      <c r="BF24" s="216"/>
      <c r="BG24" s="216"/>
      <c r="BH24" s="217"/>
      <c r="BI24" s="220"/>
      <c r="BJ24" s="221"/>
      <c r="BK24" s="221"/>
      <c r="BL24" s="220"/>
      <c r="BM24" s="220"/>
      <c r="BN24" s="220"/>
      <c r="BO24" s="220"/>
      <c r="BP24"/>
      <c r="BQ24"/>
      <c r="BR24" s="34"/>
      <c r="BS24" s="34"/>
      <c r="BT24" s="34"/>
      <c r="BU24" s="34"/>
      <c r="BV24" s="34"/>
      <c r="BW24" s="34"/>
      <c r="BX24" s="34"/>
      <c r="BY24" s="34"/>
    </row>
    <row r="25" spans="1:77" ht="15" customHeight="1">
      <c r="A25" s="36">
        <v>16</v>
      </c>
      <c r="B25" s="37" t="s">
        <v>48</v>
      </c>
      <c r="C25" s="38">
        <v>1</v>
      </c>
      <c r="D25" s="211">
        <f>SUM(J25,P25,V25,AB25,AH25,AN25,AT25)</f>
        <v>7</v>
      </c>
      <c r="E25" s="38">
        <f>SUM(F25:I25)</f>
        <v>45</v>
      </c>
      <c r="F25" s="38">
        <f>SUM(L25,R25,X25,AD25,AJ25,AP25,AV25)</f>
        <v>15</v>
      </c>
      <c r="G25" s="38">
        <f>SUM(M25,S25,Y25,AE25,AK25,AQ25,AW25)</f>
        <v>15</v>
      </c>
      <c r="H25" s="38">
        <f>SUM(N25,T25,Z25,AF25,AL25,AR25,AX25)</f>
        <v>15</v>
      </c>
      <c r="I25" s="61">
        <f>SUM(O25,U25,AA25,AG25,AM25,AS25,AY25)</f>
        <v>0</v>
      </c>
      <c r="J25" s="41">
        <v>7</v>
      </c>
      <c r="K25" s="52" t="s">
        <v>27</v>
      </c>
      <c r="L25" s="42">
        <v>15</v>
      </c>
      <c r="M25" s="42">
        <v>15</v>
      </c>
      <c r="N25" s="279">
        <v>15</v>
      </c>
      <c r="O25" s="42"/>
      <c r="P25" s="55"/>
      <c r="Q25" s="56"/>
      <c r="R25" s="56"/>
      <c r="S25" s="56"/>
      <c r="T25" s="56"/>
      <c r="U25" s="46"/>
      <c r="V25" s="47"/>
      <c r="W25" s="48"/>
      <c r="X25" s="49"/>
      <c r="Y25" s="49"/>
      <c r="Z25" s="49"/>
      <c r="AA25" s="49"/>
      <c r="AB25" s="44"/>
      <c r="AC25" s="50"/>
      <c r="AD25" s="46"/>
      <c r="AE25" s="46"/>
      <c r="AF25" s="46"/>
      <c r="AG25" s="46"/>
      <c r="AH25" s="47"/>
      <c r="AI25" s="48"/>
      <c r="AJ25" s="49"/>
      <c r="AK25" s="49"/>
      <c r="AL25" s="49"/>
      <c r="AM25" s="49"/>
      <c r="AN25" s="44"/>
      <c r="AO25" s="45"/>
      <c r="AP25" s="45"/>
      <c r="AQ25" s="45"/>
      <c r="AR25" s="45"/>
      <c r="AS25" s="45"/>
      <c r="AT25" s="47"/>
      <c r="AU25" s="48"/>
      <c r="AV25" s="48"/>
      <c r="AW25" s="48"/>
      <c r="AX25" s="48"/>
      <c r="AY25" s="48"/>
      <c r="AZ25" s="25"/>
      <c r="BA25" s="226"/>
      <c r="BB25" s="227"/>
      <c r="BC25" s="228"/>
      <c r="BD25" s="229"/>
      <c r="BE25" s="229"/>
      <c r="BF25" s="229"/>
      <c r="BG25" s="229"/>
      <c r="BH25" s="230"/>
      <c r="BI25" s="228"/>
      <c r="BJ25" s="228"/>
      <c r="BK25" s="228"/>
      <c r="BL25" s="220"/>
      <c r="BM25" s="220"/>
      <c r="BN25" s="220"/>
      <c r="BO25" s="220"/>
      <c r="BP25" s="231"/>
      <c r="BQ25" s="228"/>
      <c r="BR25" s="34"/>
      <c r="BS25" s="34"/>
      <c r="BT25" s="34"/>
      <c r="BU25" s="34"/>
      <c r="BV25" s="34"/>
      <c r="BW25" s="34"/>
      <c r="BX25" s="34"/>
      <c r="BY25" s="34"/>
    </row>
    <row r="26" spans="1:77" ht="15" customHeight="1">
      <c r="A26" s="36">
        <v>17</v>
      </c>
      <c r="B26" s="37" t="s">
        <v>49</v>
      </c>
      <c r="C26" s="38"/>
      <c r="D26" s="211">
        <f t="shared" ref="D26:D38" si="10">SUM(J26,P26,V26,AB26,AH26,AN26,AT26)</f>
        <v>8</v>
      </c>
      <c r="E26" s="38">
        <f>SUM(F26:I26)</f>
        <v>52</v>
      </c>
      <c r="F26" s="38">
        <f t="shared" ref="F26:F37" si="11">SUM(L26,R26,X26,AD26,AJ26,AP26,AV26)</f>
        <v>0</v>
      </c>
      <c r="G26" s="61">
        <f t="shared" ref="G26:G32" si="12">SUM(M26,S26,Y26,AE26,AK26,AQ26,AW26)</f>
        <v>0</v>
      </c>
      <c r="H26" s="61">
        <f t="shared" ref="H26:H37" si="13">SUM(N26,T26,Z26,AF26,AL26,AR26,AX26)</f>
        <v>0</v>
      </c>
      <c r="I26" s="38">
        <f t="shared" ref="I26:I37" si="14">SUM(O26,U26,AA26,AG26,AM26,AS26,AY26)</f>
        <v>52</v>
      </c>
      <c r="J26" s="41">
        <v>4</v>
      </c>
      <c r="K26" s="42"/>
      <c r="L26" s="42"/>
      <c r="M26" s="42"/>
      <c r="N26" s="42"/>
      <c r="O26" s="279">
        <v>26</v>
      </c>
      <c r="P26" s="55">
        <v>4</v>
      </c>
      <c r="Q26" s="56"/>
      <c r="R26" s="56"/>
      <c r="S26" s="56"/>
      <c r="T26" s="56"/>
      <c r="U26" s="275">
        <v>26</v>
      </c>
      <c r="V26" s="47"/>
      <c r="W26" s="48"/>
      <c r="X26" s="49"/>
      <c r="Y26" s="49"/>
      <c r="Z26" s="49"/>
      <c r="AA26" s="49"/>
      <c r="AB26" s="44"/>
      <c r="AC26" s="62"/>
      <c r="AD26" s="51"/>
      <c r="AE26" s="46"/>
      <c r="AF26" s="46"/>
      <c r="AG26" s="46"/>
      <c r="AH26" s="47"/>
      <c r="AI26" s="48"/>
      <c r="AJ26" s="49"/>
      <c r="AK26" s="49"/>
      <c r="AL26" s="49"/>
      <c r="AM26" s="48"/>
      <c r="AN26" s="44"/>
      <c r="AO26" s="45"/>
      <c r="AP26" s="46"/>
      <c r="AQ26" s="46"/>
      <c r="AR26" s="46"/>
      <c r="AS26" s="46"/>
      <c r="AT26" s="47"/>
      <c r="AU26" s="48"/>
      <c r="AV26" s="49"/>
      <c r="AW26" s="49"/>
      <c r="AX26" s="49"/>
      <c r="AY26" s="49"/>
      <c r="AZ26" s="208"/>
      <c r="BA26" s="215"/>
      <c r="BB26" s="216"/>
      <c r="BC26" s="216"/>
      <c r="BD26" s="216"/>
      <c r="BE26" s="216"/>
      <c r="BF26" s="216"/>
      <c r="BG26" s="216"/>
      <c r="BH26" s="217"/>
      <c r="BI26" s="216"/>
      <c r="BJ26" s="216"/>
      <c r="BK26" s="216"/>
      <c r="BL26" s="220"/>
      <c r="BM26" s="220"/>
      <c r="BN26" s="220"/>
      <c r="BO26" s="220"/>
      <c r="BP26" s="218"/>
      <c r="BQ26" s="216"/>
    </row>
    <row r="27" spans="1:77" ht="15" customHeight="1">
      <c r="A27" s="36">
        <v>18</v>
      </c>
      <c r="B27" s="63" t="s">
        <v>50</v>
      </c>
      <c r="C27" s="38">
        <v>1</v>
      </c>
      <c r="D27" s="211">
        <f t="shared" si="10"/>
        <v>3</v>
      </c>
      <c r="E27" s="38">
        <f>SUM(F27:I27)</f>
        <v>27</v>
      </c>
      <c r="F27" s="38">
        <f t="shared" si="11"/>
        <v>18</v>
      </c>
      <c r="G27" s="38">
        <f>SUM(M27,S27,Y27,AE27,AK27,AQ27,AW27)</f>
        <v>9</v>
      </c>
      <c r="H27" s="61">
        <f t="shared" si="13"/>
        <v>0</v>
      </c>
      <c r="I27" s="61">
        <f t="shared" si="14"/>
        <v>0</v>
      </c>
      <c r="J27" s="42"/>
      <c r="K27" s="43"/>
      <c r="L27" s="43"/>
      <c r="M27" s="43"/>
      <c r="N27" s="43"/>
      <c r="O27" s="43"/>
      <c r="P27" s="53"/>
      <c r="Q27" s="54"/>
      <c r="R27" s="54"/>
      <c r="S27" s="54"/>
      <c r="T27" s="54"/>
      <c r="U27" s="64"/>
      <c r="V27" s="65">
        <v>3</v>
      </c>
      <c r="W27" s="52" t="s">
        <v>27</v>
      </c>
      <c r="X27" s="280">
        <v>18</v>
      </c>
      <c r="Y27" s="67">
        <v>9</v>
      </c>
      <c r="Z27" s="67"/>
      <c r="AA27" s="67"/>
      <c r="AB27" s="68"/>
      <c r="AC27" s="69"/>
      <c r="AD27" s="64"/>
      <c r="AE27" s="64"/>
      <c r="AF27" s="64"/>
      <c r="AG27" s="64"/>
      <c r="AH27" s="65"/>
      <c r="AI27" s="66"/>
      <c r="AJ27" s="67"/>
      <c r="AK27" s="67"/>
      <c r="AL27" s="67"/>
      <c r="AM27" s="67"/>
      <c r="AN27" s="68"/>
      <c r="AO27" s="70"/>
      <c r="AP27" s="70"/>
      <c r="AQ27" s="70"/>
      <c r="AR27" s="70"/>
      <c r="AS27" s="70"/>
      <c r="AT27" s="65"/>
      <c r="AU27" s="66"/>
      <c r="AV27" s="66"/>
      <c r="AW27" s="66"/>
      <c r="AX27" s="66"/>
      <c r="AY27" s="66"/>
      <c r="AZ27" s="25"/>
      <c r="BA27" s="215"/>
      <c r="BB27" s="216"/>
      <c r="BC27" s="219"/>
      <c r="BD27" s="216"/>
      <c r="BE27" s="216"/>
      <c r="BF27" s="216"/>
      <c r="BG27" s="216"/>
      <c r="BH27" s="217"/>
      <c r="BI27" s="220"/>
      <c r="BJ27" s="221"/>
      <c r="BK27" s="221"/>
      <c r="BL27" s="220"/>
      <c r="BM27" s="220"/>
      <c r="BN27" s="220"/>
      <c r="BO27" s="220"/>
      <c r="BP27"/>
      <c r="BQ27"/>
    </row>
    <row r="28" spans="1:77" ht="15" customHeight="1">
      <c r="A28" s="71">
        <v>19</v>
      </c>
      <c r="B28" s="72" t="s">
        <v>51</v>
      </c>
      <c r="C28" s="40">
        <v>1</v>
      </c>
      <c r="D28" s="211">
        <f t="shared" si="10"/>
        <v>9</v>
      </c>
      <c r="E28" s="38">
        <f t="shared" ref="E28:E37" si="15">SUM(F28:I28)</f>
        <v>63</v>
      </c>
      <c r="F28" s="38">
        <f>SUM(L28,R28,X28,AD28,AJ28,AP28,AV28)</f>
        <v>24</v>
      </c>
      <c r="G28" s="38">
        <f t="shared" si="12"/>
        <v>9</v>
      </c>
      <c r="H28" s="61">
        <f>SUM(N28,T28,Z28,AF28,AL28,AR28,AX28)</f>
        <v>0</v>
      </c>
      <c r="I28" s="38">
        <f t="shared" si="14"/>
        <v>30</v>
      </c>
      <c r="J28" s="47"/>
      <c r="K28" s="48"/>
      <c r="L28" s="49"/>
      <c r="M28" s="49"/>
      <c r="N28" s="49"/>
      <c r="O28" s="49"/>
      <c r="P28" s="44"/>
      <c r="Q28" s="45"/>
      <c r="R28" s="46"/>
      <c r="S28" s="46"/>
      <c r="T28" s="46"/>
      <c r="U28" s="46"/>
      <c r="V28" s="47">
        <v>6</v>
      </c>
      <c r="W28" s="48"/>
      <c r="X28" s="49">
        <v>15</v>
      </c>
      <c r="Y28" s="49">
        <v>9</v>
      </c>
      <c r="Z28" s="49"/>
      <c r="AA28" s="67">
        <v>15</v>
      </c>
      <c r="AB28" s="73">
        <v>3</v>
      </c>
      <c r="AC28" s="52" t="s">
        <v>27</v>
      </c>
      <c r="AD28" s="74">
        <v>9</v>
      </c>
      <c r="AE28" s="74"/>
      <c r="AF28" s="74"/>
      <c r="AG28" s="276">
        <v>15</v>
      </c>
      <c r="AH28" s="47"/>
      <c r="AI28" s="48"/>
      <c r="AJ28" s="49"/>
      <c r="AK28" s="49"/>
      <c r="AL28" s="49"/>
      <c r="AM28" s="48"/>
      <c r="AN28" s="44"/>
      <c r="AO28" s="45"/>
      <c r="AP28" s="46"/>
      <c r="AQ28" s="46"/>
      <c r="AR28" s="46"/>
      <c r="AS28" s="46"/>
      <c r="AT28" s="47"/>
      <c r="AU28" s="48"/>
      <c r="AV28" s="49"/>
      <c r="AW28" s="49"/>
      <c r="AX28" s="49"/>
      <c r="AY28" s="49"/>
      <c r="AZ28" s="25"/>
      <c r="BA28" s="215"/>
      <c r="BB28" s="216"/>
      <c r="BC28" s="219"/>
      <c r="BD28" s="216"/>
      <c r="BE28" s="216"/>
      <c r="BF28" s="216"/>
      <c r="BG28" s="216"/>
      <c r="BH28" s="217"/>
      <c r="BI28" s="220"/>
      <c r="BJ28" s="221"/>
      <c r="BK28" s="221"/>
      <c r="BL28" s="220"/>
      <c r="BM28" s="220"/>
      <c r="BN28" s="220"/>
      <c r="BO28" s="220"/>
      <c r="BP28"/>
      <c r="BQ28"/>
    </row>
    <row r="29" spans="1:77" ht="15" customHeight="1">
      <c r="A29" s="36">
        <v>20</v>
      </c>
      <c r="B29" s="72" t="s">
        <v>52</v>
      </c>
      <c r="C29" s="38">
        <v>1</v>
      </c>
      <c r="D29" s="211">
        <f t="shared" si="10"/>
        <v>3</v>
      </c>
      <c r="E29" s="38">
        <f t="shared" si="15"/>
        <v>24</v>
      </c>
      <c r="F29" s="38">
        <f t="shared" si="11"/>
        <v>12</v>
      </c>
      <c r="G29" s="61">
        <f t="shared" si="12"/>
        <v>0</v>
      </c>
      <c r="H29" s="38">
        <f t="shared" si="13"/>
        <v>12</v>
      </c>
      <c r="I29" s="61">
        <f t="shared" si="14"/>
        <v>0</v>
      </c>
      <c r="J29" s="47"/>
      <c r="K29" s="48"/>
      <c r="L29" s="48"/>
      <c r="M29" s="48"/>
      <c r="N29" s="48"/>
      <c r="O29" s="48"/>
      <c r="P29" s="55">
        <v>1</v>
      </c>
      <c r="Q29" s="56"/>
      <c r="R29" s="56">
        <v>6</v>
      </c>
      <c r="S29" s="56"/>
      <c r="T29" s="56"/>
      <c r="U29" s="46"/>
      <c r="V29" s="47">
        <v>2</v>
      </c>
      <c r="W29" s="52" t="s">
        <v>27</v>
      </c>
      <c r="X29" s="49">
        <v>6</v>
      </c>
      <c r="Y29" s="49"/>
      <c r="Z29" s="49">
        <v>12</v>
      </c>
      <c r="AA29" s="49"/>
      <c r="AB29" s="73"/>
      <c r="AC29" s="74"/>
      <c r="AD29" s="74"/>
      <c r="AE29" s="74"/>
      <c r="AF29" s="74"/>
      <c r="AG29" s="75"/>
      <c r="AH29" s="47"/>
      <c r="AI29" s="48"/>
      <c r="AJ29" s="49"/>
      <c r="AK29" s="49"/>
      <c r="AL29" s="49"/>
      <c r="AM29" s="49"/>
      <c r="AN29" s="44"/>
      <c r="AO29" s="45"/>
      <c r="AP29" s="45"/>
      <c r="AQ29" s="45"/>
      <c r="AR29" s="45"/>
      <c r="AS29" s="45"/>
      <c r="AT29" s="47"/>
      <c r="AU29" s="48"/>
      <c r="AV29" s="48"/>
      <c r="AW29" s="48"/>
      <c r="AX29" s="48"/>
      <c r="AY29" s="48"/>
      <c r="AZ29" s="205"/>
      <c r="BA29" s="215"/>
      <c r="BB29" s="216"/>
      <c r="BC29" s="219"/>
      <c r="BD29" s="216"/>
      <c r="BE29" s="216"/>
      <c r="BF29" s="216"/>
      <c r="BG29" s="216"/>
      <c r="BH29" s="217"/>
      <c r="BI29" s="220"/>
      <c r="BJ29" s="221"/>
      <c r="BK29" s="221"/>
      <c r="BL29" s="220"/>
      <c r="BM29" s="220"/>
      <c r="BN29" s="220"/>
      <c r="BO29" s="220"/>
      <c r="BP29"/>
      <c r="BQ29"/>
    </row>
    <row r="30" spans="1:77" ht="15" customHeight="1">
      <c r="A30" s="71">
        <v>21</v>
      </c>
      <c r="B30" s="72" t="s">
        <v>53</v>
      </c>
      <c r="C30" s="40">
        <v>1</v>
      </c>
      <c r="D30" s="211">
        <f t="shared" si="10"/>
        <v>3</v>
      </c>
      <c r="E30" s="38">
        <f t="shared" si="15"/>
        <v>21</v>
      </c>
      <c r="F30" s="38">
        <f>SUM(L30,R30,X30,AD30,AJ30,AP30,AV30)</f>
        <v>12</v>
      </c>
      <c r="G30" s="61">
        <f t="shared" si="12"/>
        <v>0</v>
      </c>
      <c r="H30" s="38">
        <f t="shared" si="13"/>
        <v>9</v>
      </c>
      <c r="I30" s="61">
        <f t="shared" si="14"/>
        <v>0</v>
      </c>
      <c r="J30" s="47">
        <v>2</v>
      </c>
      <c r="K30" s="52" t="s">
        <v>27</v>
      </c>
      <c r="L30" s="49">
        <v>12</v>
      </c>
      <c r="M30" s="49"/>
      <c r="N30" s="49"/>
      <c r="O30" s="49"/>
      <c r="P30" s="55">
        <v>1</v>
      </c>
      <c r="Q30" s="56"/>
      <c r="R30" s="56"/>
      <c r="S30" s="56"/>
      <c r="T30" s="56">
        <v>9</v>
      </c>
      <c r="U30" s="46"/>
      <c r="V30" s="47"/>
      <c r="W30" s="48"/>
      <c r="X30" s="49"/>
      <c r="Y30" s="49"/>
      <c r="Z30" s="49"/>
      <c r="AA30" s="49"/>
      <c r="AB30" s="73"/>
      <c r="AC30" s="50"/>
      <c r="AD30" s="76"/>
      <c r="AE30" s="74"/>
      <c r="AF30" s="74"/>
      <c r="AG30" s="75"/>
      <c r="AH30" s="47"/>
      <c r="AI30" s="48"/>
      <c r="AJ30" s="49"/>
      <c r="AK30" s="49"/>
      <c r="AL30" s="49"/>
      <c r="AM30" s="48"/>
      <c r="AN30" s="44"/>
      <c r="AO30" s="45"/>
      <c r="AP30" s="46"/>
      <c r="AQ30" s="46"/>
      <c r="AR30" s="46"/>
      <c r="AS30" s="46"/>
      <c r="AT30" s="47"/>
      <c r="AU30" s="48"/>
      <c r="AV30" s="49"/>
      <c r="AW30" s="49"/>
      <c r="AX30" s="49"/>
      <c r="AY30" s="49"/>
      <c r="AZ30" s="205"/>
      <c r="BA30" s="215"/>
      <c r="BB30" s="216"/>
      <c r="BC30" s="219"/>
      <c r="BD30" s="216"/>
      <c r="BE30" s="216"/>
      <c r="BF30" s="216"/>
      <c r="BG30" s="216"/>
      <c r="BH30" s="217"/>
      <c r="BI30" s="220"/>
      <c r="BJ30" s="221"/>
      <c r="BK30" s="221"/>
      <c r="BL30" s="220"/>
      <c r="BM30" s="220"/>
      <c r="BN30" s="220"/>
      <c r="BO30" s="220"/>
      <c r="BP30"/>
      <c r="BQ30"/>
    </row>
    <row r="31" spans="1:77" ht="15" customHeight="1">
      <c r="A31" s="71">
        <v>22</v>
      </c>
      <c r="B31" s="72" t="s">
        <v>54</v>
      </c>
      <c r="C31" s="40"/>
      <c r="D31" s="211">
        <f t="shared" si="10"/>
        <v>3</v>
      </c>
      <c r="E31" s="38">
        <f t="shared" si="15"/>
        <v>21</v>
      </c>
      <c r="F31" s="38">
        <f t="shared" si="11"/>
        <v>12</v>
      </c>
      <c r="G31" s="61">
        <f t="shared" si="12"/>
        <v>0</v>
      </c>
      <c r="H31" s="38">
        <f t="shared" si="13"/>
        <v>9</v>
      </c>
      <c r="I31" s="61">
        <f t="shared" si="14"/>
        <v>0</v>
      </c>
      <c r="J31" s="47">
        <v>2</v>
      </c>
      <c r="K31" s="48"/>
      <c r="L31" s="49">
        <v>12</v>
      </c>
      <c r="M31" s="49"/>
      <c r="N31" s="49"/>
      <c r="O31" s="49"/>
      <c r="P31" s="55">
        <v>1</v>
      </c>
      <c r="Q31" s="56"/>
      <c r="R31" s="56"/>
      <c r="S31" s="56"/>
      <c r="T31" s="56">
        <v>9</v>
      </c>
      <c r="U31" s="46"/>
      <c r="V31" s="47"/>
      <c r="W31" s="48"/>
      <c r="X31" s="49"/>
      <c r="Y31" s="49"/>
      <c r="Z31" s="49"/>
      <c r="AA31" s="49"/>
      <c r="AB31" s="73"/>
      <c r="AC31" s="50"/>
      <c r="AD31" s="76"/>
      <c r="AE31" s="74"/>
      <c r="AF31" s="74"/>
      <c r="AG31" s="75"/>
      <c r="AH31" s="47"/>
      <c r="AI31" s="48"/>
      <c r="AJ31" s="49"/>
      <c r="AK31" s="49"/>
      <c r="AL31" s="49"/>
      <c r="AM31" s="48"/>
      <c r="AN31" s="44"/>
      <c r="AO31" s="45"/>
      <c r="AP31" s="46"/>
      <c r="AQ31" s="46"/>
      <c r="AR31" s="46"/>
      <c r="AS31" s="46"/>
      <c r="AT31" s="47"/>
      <c r="AU31" s="48"/>
      <c r="AV31" s="49"/>
      <c r="AW31" s="49"/>
      <c r="AX31" s="49"/>
      <c r="AY31" s="49"/>
      <c r="AZ31" s="25"/>
      <c r="BA31" s="215"/>
      <c r="BB31" s="216"/>
      <c r="BC31" s="219"/>
      <c r="BD31" s="216"/>
      <c r="BE31" s="216"/>
      <c r="BF31" s="216"/>
      <c r="BG31" s="216"/>
      <c r="BH31" s="217"/>
      <c r="BI31" s="220"/>
      <c r="BJ31" s="221"/>
      <c r="BK31" s="221"/>
      <c r="BL31" s="220"/>
      <c r="BM31" s="220"/>
      <c r="BN31" s="220"/>
      <c r="BO31" s="220"/>
      <c r="BP31"/>
      <c r="BQ31"/>
    </row>
    <row r="32" spans="1:77" ht="15" customHeight="1">
      <c r="A32" s="36">
        <v>23</v>
      </c>
      <c r="B32" s="72" t="s">
        <v>55</v>
      </c>
      <c r="C32" s="40">
        <v>1</v>
      </c>
      <c r="D32" s="211">
        <f t="shared" si="10"/>
        <v>7</v>
      </c>
      <c r="E32" s="38">
        <f t="shared" si="15"/>
        <v>45</v>
      </c>
      <c r="F32" s="38">
        <f t="shared" si="11"/>
        <v>24</v>
      </c>
      <c r="G32" s="38">
        <f t="shared" si="12"/>
        <v>9</v>
      </c>
      <c r="H32" s="38">
        <f t="shared" si="13"/>
        <v>12</v>
      </c>
      <c r="I32" s="61">
        <f t="shared" si="14"/>
        <v>0</v>
      </c>
      <c r="J32" s="47"/>
      <c r="K32" s="48"/>
      <c r="L32" s="49"/>
      <c r="M32" s="49"/>
      <c r="N32" s="49"/>
      <c r="O32" s="49"/>
      <c r="P32" s="55"/>
      <c r="Q32" s="50"/>
      <c r="R32" s="56"/>
      <c r="S32" s="56"/>
      <c r="T32" s="56"/>
      <c r="U32" s="46"/>
      <c r="V32" s="47">
        <v>3</v>
      </c>
      <c r="W32" s="48"/>
      <c r="X32" s="49">
        <v>12</v>
      </c>
      <c r="Y32" s="49">
        <v>9</v>
      </c>
      <c r="Z32" s="49"/>
      <c r="AA32" s="49"/>
      <c r="AB32" s="73">
        <v>4</v>
      </c>
      <c r="AC32" s="52" t="s">
        <v>27</v>
      </c>
      <c r="AD32" s="74">
        <v>12</v>
      </c>
      <c r="AE32" s="74"/>
      <c r="AF32" s="74">
        <v>12</v>
      </c>
      <c r="AG32" s="75"/>
      <c r="AH32" s="47"/>
      <c r="AI32" s="48"/>
      <c r="AJ32" s="49"/>
      <c r="AK32" s="49"/>
      <c r="AL32" s="49"/>
      <c r="AM32" s="48"/>
      <c r="AN32" s="44"/>
      <c r="AO32" s="45"/>
      <c r="AP32" s="46"/>
      <c r="AQ32" s="46"/>
      <c r="AR32" s="46"/>
      <c r="AS32" s="46"/>
      <c r="AT32" s="47"/>
      <c r="AU32" s="48"/>
      <c r="AV32" s="49"/>
      <c r="AW32" s="49"/>
      <c r="AX32" s="49"/>
      <c r="AY32" s="49"/>
      <c r="AZ32" s="205"/>
      <c r="BA32" s="215"/>
      <c r="BB32" s="216"/>
      <c r="BC32" s="219"/>
      <c r="BD32" s="216"/>
      <c r="BE32" s="216"/>
      <c r="BF32" s="216"/>
      <c r="BG32" s="216"/>
      <c r="BH32" s="217"/>
      <c r="BI32" s="220"/>
      <c r="BJ32" s="221"/>
      <c r="BK32" s="221"/>
      <c r="BL32" s="220"/>
      <c r="BM32" s="220"/>
      <c r="BN32" s="220"/>
      <c r="BO32" s="220"/>
      <c r="BP32"/>
      <c r="BQ32"/>
    </row>
    <row r="33" spans="1:69" ht="15" customHeight="1">
      <c r="A33" s="36">
        <v>24</v>
      </c>
      <c r="B33" s="77" t="s">
        <v>56</v>
      </c>
      <c r="C33" s="38"/>
      <c r="D33" s="211">
        <f t="shared" si="10"/>
        <v>3</v>
      </c>
      <c r="E33" s="38">
        <f>SUM(F33:I33)</f>
        <v>22</v>
      </c>
      <c r="F33" s="38">
        <f t="shared" si="11"/>
        <v>6</v>
      </c>
      <c r="G33" s="38">
        <f t="shared" ref="G33:G38" si="16">SUM(M33,S33,Y33,AE33,AK33,AQ33,AW33)</f>
        <v>7</v>
      </c>
      <c r="H33" s="38">
        <f t="shared" si="13"/>
        <v>9</v>
      </c>
      <c r="I33" s="61">
        <f t="shared" si="14"/>
        <v>0</v>
      </c>
      <c r="J33" s="47"/>
      <c r="K33" s="48"/>
      <c r="L33" s="48"/>
      <c r="M33" s="48"/>
      <c r="N33" s="48"/>
      <c r="O33" s="48"/>
      <c r="P33" s="44">
        <v>3</v>
      </c>
      <c r="Q33" s="45"/>
      <c r="R33" s="46">
        <v>6</v>
      </c>
      <c r="S33" s="275">
        <v>7</v>
      </c>
      <c r="T33" s="46">
        <v>9</v>
      </c>
      <c r="U33" s="46"/>
      <c r="V33" s="47"/>
      <c r="W33" s="48"/>
      <c r="X33" s="49"/>
      <c r="Y33" s="49"/>
      <c r="Z33" s="49"/>
      <c r="AA33" s="49"/>
      <c r="AB33" s="73"/>
      <c r="AC33" s="74"/>
      <c r="AD33" s="74"/>
      <c r="AE33" s="74"/>
      <c r="AF33" s="74"/>
      <c r="AG33" s="75"/>
      <c r="AH33" s="47"/>
      <c r="AI33" s="48"/>
      <c r="AJ33" s="49"/>
      <c r="AK33" s="49"/>
      <c r="AL33" s="49"/>
      <c r="AM33" s="49"/>
      <c r="AN33" s="44"/>
      <c r="AO33" s="45"/>
      <c r="AP33" s="45"/>
      <c r="AQ33" s="45"/>
      <c r="AR33" s="45"/>
      <c r="AS33" s="45"/>
      <c r="AT33" s="47"/>
      <c r="AU33" s="48"/>
      <c r="AV33" s="48"/>
      <c r="AW33" s="48"/>
      <c r="AX33" s="48"/>
      <c r="AY33" s="48"/>
      <c r="AZ33" s="25"/>
      <c r="BA33" s="215"/>
      <c r="BB33" s="216"/>
      <c r="BC33" s="219"/>
      <c r="BD33" s="216"/>
      <c r="BE33" s="216"/>
      <c r="BF33" s="216"/>
      <c r="BG33" s="216"/>
      <c r="BH33" s="217"/>
      <c r="BI33" s="220"/>
      <c r="BJ33" s="221"/>
      <c r="BK33" s="221"/>
      <c r="BL33" s="220"/>
      <c r="BM33" s="220"/>
      <c r="BN33" s="220"/>
      <c r="BO33" s="220"/>
      <c r="BP33"/>
      <c r="BQ33"/>
    </row>
    <row r="34" spans="1:69" ht="15" customHeight="1">
      <c r="A34" s="36">
        <v>25</v>
      </c>
      <c r="B34" s="37" t="s">
        <v>57</v>
      </c>
      <c r="C34" s="38"/>
      <c r="D34" s="211">
        <f t="shared" si="10"/>
        <v>5</v>
      </c>
      <c r="E34" s="38">
        <f t="shared" si="15"/>
        <v>40</v>
      </c>
      <c r="F34" s="38">
        <f>SUM(L34,R34,X34,AD34,AJ34,AP34,AV34)</f>
        <v>23</v>
      </c>
      <c r="G34" s="38">
        <f t="shared" si="16"/>
        <v>8</v>
      </c>
      <c r="H34" s="38">
        <f>SUM(N34,T34,Z34,AF34,AL34,AR34,AX34)</f>
        <v>9</v>
      </c>
      <c r="I34" s="61">
        <f t="shared" si="14"/>
        <v>0</v>
      </c>
      <c r="J34" s="47"/>
      <c r="K34" s="48"/>
      <c r="L34" s="48"/>
      <c r="M34" s="48"/>
      <c r="N34" s="48"/>
      <c r="O34" s="48"/>
      <c r="P34" s="44"/>
      <c r="Q34" s="45"/>
      <c r="R34" s="46"/>
      <c r="S34" s="46"/>
      <c r="T34" s="46"/>
      <c r="U34" s="46"/>
      <c r="V34" s="47"/>
      <c r="W34" s="48"/>
      <c r="X34" s="49"/>
      <c r="Y34" s="49"/>
      <c r="Z34" s="49"/>
      <c r="AA34" s="49"/>
      <c r="AB34" s="73">
        <v>3</v>
      </c>
      <c r="AC34" s="74"/>
      <c r="AD34" s="74">
        <v>15</v>
      </c>
      <c r="AE34" s="74">
        <v>8</v>
      </c>
      <c r="AF34" s="74"/>
      <c r="AG34" s="75"/>
      <c r="AH34" s="47">
        <v>2</v>
      </c>
      <c r="AI34" s="48"/>
      <c r="AJ34" s="49">
        <v>8</v>
      </c>
      <c r="AK34" s="49"/>
      <c r="AL34" s="49">
        <v>9</v>
      </c>
      <c r="AM34" s="48"/>
      <c r="AN34" s="44"/>
      <c r="AO34" s="45"/>
      <c r="AP34" s="46"/>
      <c r="AQ34" s="46"/>
      <c r="AR34" s="46"/>
      <c r="AS34" s="46"/>
      <c r="AT34" s="47"/>
      <c r="AU34" s="48"/>
      <c r="AV34" s="49"/>
      <c r="AW34" s="49"/>
      <c r="AX34" s="49"/>
      <c r="AY34" s="49"/>
      <c r="AZ34" s="25"/>
      <c r="BA34" s="215"/>
      <c r="BB34" s="216"/>
      <c r="BC34" s="219"/>
      <c r="BD34" s="216"/>
      <c r="BE34" s="216"/>
      <c r="BF34" s="216"/>
      <c r="BG34" s="216"/>
      <c r="BH34" s="217"/>
      <c r="BI34" s="220"/>
      <c r="BJ34" s="221"/>
      <c r="BK34" s="221"/>
      <c r="BL34" s="220"/>
      <c r="BM34" s="220"/>
      <c r="BN34" s="220"/>
      <c r="BO34" s="220"/>
      <c r="BP34"/>
      <c r="BQ34"/>
    </row>
    <row r="35" spans="1:69" ht="15" customHeight="1">
      <c r="A35" s="36">
        <v>26</v>
      </c>
      <c r="B35" s="37" t="s">
        <v>58</v>
      </c>
      <c r="C35" s="38">
        <v>1</v>
      </c>
      <c r="D35" s="211">
        <f t="shared" si="10"/>
        <v>7</v>
      </c>
      <c r="E35" s="38">
        <f t="shared" si="15"/>
        <v>57</v>
      </c>
      <c r="F35" s="38">
        <f>SUM(L35,R35,X35,AD35,AJ35,AP35,AV35)</f>
        <v>24</v>
      </c>
      <c r="G35" s="38">
        <f t="shared" si="16"/>
        <v>9</v>
      </c>
      <c r="H35" s="38">
        <f>SUM(N35,T35,Z35,AF35,AL35,AR35,AX35)</f>
        <v>24</v>
      </c>
      <c r="I35" s="61">
        <f>SUM(O35,U35,AA35,AG35,AM35,AS35,AY35)</f>
        <v>0</v>
      </c>
      <c r="J35" s="47"/>
      <c r="K35" s="48"/>
      <c r="L35" s="49"/>
      <c r="M35" s="49"/>
      <c r="N35" s="49"/>
      <c r="O35" s="49"/>
      <c r="P35" s="44"/>
      <c r="Q35" s="45"/>
      <c r="R35" s="46"/>
      <c r="S35" s="46"/>
      <c r="T35" s="46"/>
      <c r="U35" s="46"/>
      <c r="V35" s="47">
        <v>3</v>
      </c>
      <c r="W35" s="48"/>
      <c r="X35" s="49">
        <v>15</v>
      </c>
      <c r="Y35" s="49">
        <v>9</v>
      </c>
      <c r="Z35" s="49"/>
      <c r="AA35" s="49"/>
      <c r="AB35" s="73">
        <v>3</v>
      </c>
      <c r="AC35" s="52" t="s">
        <v>27</v>
      </c>
      <c r="AD35" s="74">
        <v>9</v>
      </c>
      <c r="AE35" s="74"/>
      <c r="AF35" s="276">
        <v>15</v>
      </c>
      <c r="AG35" s="75"/>
      <c r="AH35" s="47">
        <v>1</v>
      </c>
      <c r="AI35" s="48"/>
      <c r="AJ35" s="49"/>
      <c r="AK35" s="49"/>
      <c r="AL35" s="49">
        <v>9</v>
      </c>
      <c r="AM35" s="48"/>
      <c r="AS35" s="46"/>
      <c r="AT35" s="47"/>
      <c r="AU35" s="48"/>
      <c r="AV35" s="49"/>
      <c r="AW35" s="49"/>
      <c r="AX35" s="49"/>
      <c r="AY35" s="49"/>
      <c r="AZ35" s="207"/>
      <c r="BA35" s="215"/>
      <c r="BB35" s="216"/>
      <c r="BC35" s="219"/>
      <c r="BD35" s="216"/>
      <c r="BE35" s="216"/>
      <c r="BF35" s="216"/>
      <c r="BG35" s="216"/>
      <c r="BH35" s="217"/>
      <c r="BI35" s="220"/>
      <c r="BJ35" s="221"/>
      <c r="BK35" s="221"/>
      <c r="BL35" s="220"/>
      <c r="BM35" s="220"/>
      <c r="BN35" s="220"/>
      <c r="BO35" s="220"/>
      <c r="BP35"/>
      <c r="BQ35"/>
    </row>
    <row r="36" spans="1:69" ht="15" customHeight="1">
      <c r="A36" s="71">
        <v>27</v>
      </c>
      <c r="B36" s="37" t="s">
        <v>59</v>
      </c>
      <c r="C36" s="38"/>
      <c r="D36" s="211">
        <f t="shared" si="10"/>
        <v>1</v>
      </c>
      <c r="E36" s="38">
        <f t="shared" si="15"/>
        <v>15</v>
      </c>
      <c r="F36" s="38">
        <f t="shared" si="11"/>
        <v>6</v>
      </c>
      <c r="G36" s="61">
        <f t="shared" si="16"/>
        <v>0</v>
      </c>
      <c r="H36" s="38">
        <f t="shared" si="13"/>
        <v>9</v>
      </c>
      <c r="I36" s="61">
        <f t="shared" si="14"/>
        <v>0</v>
      </c>
      <c r="J36" s="47"/>
      <c r="K36" s="48"/>
      <c r="L36" s="49"/>
      <c r="M36" s="49"/>
      <c r="N36" s="49"/>
      <c r="O36" s="49"/>
      <c r="P36" s="44"/>
      <c r="Q36" s="45"/>
      <c r="R36" s="46"/>
      <c r="S36" s="46"/>
      <c r="T36" s="46"/>
      <c r="U36" s="46"/>
      <c r="V36" s="47"/>
      <c r="W36" s="48"/>
      <c r="X36" s="49"/>
      <c r="Y36" s="49"/>
      <c r="Z36" s="49"/>
      <c r="AA36" s="49"/>
      <c r="AB36" s="73"/>
      <c r="AC36" s="62"/>
      <c r="AD36" s="74"/>
      <c r="AE36" s="74"/>
      <c r="AF36" s="74"/>
      <c r="AG36" s="75"/>
      <c r="AH36" s="47"/>
      <c r="AI36" s="48"/>
      <c r="AJ36" s="49"/>
      <c r="AK36" s="49"/>
      <c r="AL36" s="49"/>
      <c r="AM36" s="48"/>
      <c r="AN36" s="44">
        <v>1</v>
      </c>
      <c r="AO36" s="45"/>
      <c r="AP36" s="275">
        <v>6</v>
      </c>
      <c r="AQ36" s="275"/>
      <c r="AR36" s="275">
        <v>9</v>
      </c>
      <c r="AS36" s="46"/>
      <c r="AT36" s="47"/>
      <c r="AU36" s="48"/>
      <c r="AV36" s="49"/>
      <c r="AW36" s="49"/>
      <c r="AX36" s="49"/>
      <c r="AY36" s="49"/>
      <c r="AZ36" s="25"/>
      <c r="BA36" s="215"/>
      <c r="BB36" s="216"/>
      <c r="BC36" s="219"/>
      <c r="BD36" s="216"/>
      <c r="BE36" s="216"/>
      <c r="BF36" s="216"/>
      <c r="BG36" s="216"/>
      <c r="BH36" s="217"/>
      <c r="BI36" s="220"/>
      <c r="BJ36" s="221"/>
      <c r="BK36" s="221"/>
      <c r="BL36" s="220"/>
      <c r="BM36" s="220"/>
      <c r="BN36" s="220"/>
      <c r="BO36" s="220"/>
      <c r="BP36"/>
      <c r="BQ36"/>
    </row>
    <row r="37" spans="1:69" ht="15" customHeight="1">
      <c r="A37" s="71">
        <v>28</v>
      </c>
      <c r="B37" s="37" t="s">
        <v>120</v>
      </c>
      <c r="C37" s="38"/>
      <c r="D37" s="211">
        <f t="shared" si="10"/>
        <v>3</v>
      </c>
      <c r="E37" s="38">
        <f t="shared" si="15"/>
        <v>30</v>
      </c>
      <c r="F37" s="38">
        <f t="shared" si="11"/>
        <v>12</v>
      </c>
      <c r="G37" s="133">
        <f t="shared" si="16"/>
        <v>0</v>
      </c>
      <c r="H37" s="133">
        <f t="shared" si="13"/>
        <v>0</v>
      </c>
      <c r="I37" s="38">
        <f t="shared" si="14"/>
        <v>18</v>
      </c>
      <c r="J37" s="47"/>
      <c r="K37" s="48"/>
      <c r="L37" s="49"/>
      <c r="M37" s="49"/>
      <c r="N37" s="49"/>
      <c r="O37" s="49"/>
      <c r="P37" s="44"/>
      <c r="Q37" s="45"/>
      <c r="R37" s="46"/>
      <c r="S37" s="46"/>
      <c r="T37" s="46"/>
      <c r="U37" s="46"/>
      <c r="V37" s="47"/>
      <c r="W37" s="48"/>
      <c r="X37" s="49"/>
      <c r="Y37" s="49"/>
      <c r="Z37" s="49"/>
      <c r="AA37" s="49"/>
      <c r="AB37" s="73"/>
      <c r="AC37" s="62"/>
      <c r="AD37" s="74"/>
      <c r="AE37" s="74"/>
      <c r="AF37" s="74"/>
      <c r="AG37" s="75"/>
      <c r="AH37" s="47">
        <v>2</v>
      </c>
      <c r="AI37" s="48"/>
      <c r="AJ37" s="49">
        <v>6</v>
      </c>
      <c r="AK37" s="49"/>
      <c r="AL37" s="49"/>
      <c r="AM37" s="49">
        <v>9</v>
      </c>
      <c r="AN37" s="44">
        <v>1</v>
      </c>
      <c r="AO37" s="45"/>
      <c r="AP37" s="46">
        <v>6</v>
      </c>
      <c r="AQ37" s="46"/>
      <c r="AR37" s="46"/>
      <c r="AS37" s="46">
        <v>9</v>
      </c>
      <c r="AT37" s="47"/>
      <c r="AU37" s="48"/>
      <c r="AV37" s="49"/>
      <c r="AW37" s="49"/>
      <c r="AX37" s="49"/>
      <c r="AY37" s="49"/>
      <c r="AZ37" s="115"/>
      <c r="BA37" s="215"/>
      <c r="BB37" s="216"/>
      <c r="BC37" s="219"/>
      <c r="BD37" s="216"/>
      <c r="BE37" s="216"/>
      <c r="BF37" s="216"/>
      <c r="BG37" s="216"/>
      <c r="BH37" s="217"/>
      <c r="BI37" s="220"/>
      <c r="BJ37" s="221"/>
      <c r="BK37" s="221"/>
      <c r="BL37" s="220"/>
      <c r="BM37" s="220"/>
      <c r="BN37" s="220"/>
      <c r="BO37" s="220"/>
      <c r="BP37"/>
      <c r="BQ37"/>
    </row>
    <row r="38" spans="1:69" ht="15" customHeight="1">
      <c r="A38" s="36">
        <v>29</v>
      </c>
      <c r="B38" s="37" t="s">
        <v>123</v>
      </c>
      <c r="C38" s="40"/>
      <c r="D38" s="211">
        <f t="shared" si="10"/>
        <v>1</v>
      </c>
      <c r="E38" s="38">
        <f>SUM(F38:I38)</f>
        <v>15</v>
      </c>
      <c r="F38" s="38">
        <f>SUM(L38,R38,X38,AD38,AJ38,AP38,AV38)</f>
        <v>15</v>
      </c>
      <c r="G38" s="61">
        <f t="shared" si="16"/>
        <v>0</v>
      </c>
      <c r="H38" s="133">
        <f>SUM(N38,T38,Z38,AF38,AL38,AR38,AX38)</f>
        <v>0</v>
      </c>
      <c r="I38" s="133">
        <f>SUM(O38,U38,AA38,AG38,AM38,AS38,AY38)</f>
        <v>0</v>
      </c>
      <c r="J38" s="47"/>
      <c r="K38" s="48"/>
      <c r="L38" s="49"/>
      <c r="M38" s="49"/>
      <c r="N38" s="49"/>
      <c r="O38" s="49"/>
      <c r="P38" s="44"/>
      <c r="Q38" s="45"/>
      <c r="R38" s="46"/>
      <c r="S38" s="46"/>
      <c r="T38" s="46"/>
      <c r="U38" s="46"/>
      <c r="V38" s="47"/>
      <c r="W38" s="48"/>
      <c r="X38" s="49"/>
      <c r="Y38" s="49"/>
      <c r="Z38" s="49"/>
      <c r="AA38" s="49"/>
      <c r="AH38" s="47">
        <v>1</v>
      </c>
      <c r="AI38" s="48"/>
      <c r="AJ38" s="49">
        <v>15</v>
      </c>
      <c r="AK38" s="49"/>
      <c r="AL38" s="49"/>
      <c r="AM38" s="49"/>
      <c r="AN38" s="44"/>
      <c r="AO38" s="45"/>
      <c r="AP38" s="46"/>
      <c r="AQ38" s="46"/>
      <c r="AR38" s="46"/>
      <c r="AS38" s="46"/>
      <c r="AT38" s="47"/>
      <c r="AU38" s="48"/>
      <c r="AV38" s="49"/>
      <c r="AW38" s="49"/>
      <c r="AX38" s="49"/>
      <c r="AY38" s="49"/>
      <c r="AZ38" s="207"/>
      <c r="BA38" s="215"/>
      <c r="BB38" s="216"/>
      <c r="BC38" s="219"/>
      <c r="BD38" s="216"/>
      <c r="BE38" s="216"/>
      <c r="BF38" s="216"/>
      <c r="BG38" s="216"/>
      <c r="BH38" s="217"/>
      <c r="BI38" s="220"/>
      <c r="BJ38" s="221"/>
      <c r="BK38" s="221"/>
      <c r="BL38" s="220"/>
      <c r="BM38" s="220"/>
      <c r="BN38" s="220"/>
      <c r="BO38" s="220"/>
      <c r="BP38"/>
      <c r="BQ38"/>
    </row>
    <row r="39" spans="1:69" ht="15" customHeight="1">
      <c r="A39" s="184" t="s">
        <v>60</v>
      </c>
      <c r="B39" s="78" t="s">
        <v>61</v>
      </c>
      <c r="C39" s="31">
        <f t="shared" ref="C39:J39" si="17">SUM(C40:C48)</f>
        <v>2</v>
      </c>
      <c r="D39" s="203">
        <f>SUM(D40:D48)</f>
        <v>27</v>
      </c>
      <c r="E39" s="31">
        <f t="shared" si="17"/>
        <v>148</v>
      </c>
      <c r="F39" s="31">
        <f t="shared" si="17"/>
        <v>42</v>
      </c>
      <c r="G39" s="31">
        <f t="shared" si="17"/>
        <v>9</v>
      </c>
      <c r="H39" s="31">
        <f t="shared" si="17"/>
        <v>70</v>
      </c>
      <c r="I39" s="31">
        <f t="shared" si="17"/>
        <v>27</v>
      </c>
      <c r="J39" s="59">
        <f t="shared" si="17"/>
        <v>0</v>
      </c>
      <c r="K39" s="60">
        <f>COUNTIF(K40:K48,"e")</f>
        <v>0</v>
      </c>
      <c r="L39" s="60">
        <f>SUM(L40:L48)</f>
        <v>0</v>
      </c>
      <c r="M39" s="60">
        <f>SUM(M40:M48)</f>
        <v>0</v>
      </c>
      <c r="N39" s="60">
        <f>SUM(N40:N48)</f>
        <v>0</v>
      </c>
      <c r="O39" s="60">
        <f>SUM(O40:O48)</f>
        <v>0</v>
      </c>
      <c r="P39" s="59">
        <f>SUM(P40:P48)</f>
        <v>0</v>
      </c>
      <c r="Q39" s="60">
        <f>COUNTIF(Q40:Q48,"e")</f>
        <v>0</v>
      </c>
      <c r="R39" s="60">
        <f>SUM(R40:R48)</f>
        <v>0</v>
      </c>
      <c r="S39" s="60">
        <f>SUM(S40:S48)</f>
        <v>0</v>
      </c>
      <c r="T39" s="60">
        <f>SUM(T40:T48)</f>
        <v>0</v>
      </c>
      <c r="U39" s="60">
        <f>SUM(U40:U48)</f>
        <v>0</v>
      </c>
      <c r="V39" s="59">
        <f>SUM(V40:V48)</f>
        <v>0</v>
      </c>
      <c r="W39" s="60">
        <f>COUNTIF(W40:W48,"e")</f>
        <v>0</v>
      </c>
      <c r="X39" s="60">
        <f>SUM(X40:X48)</f>
        <v>0</v>
      </c>
      <c r="Y39" s="60">
        <f>SUM(Y40:Y48)</f>
        <v>0</v>
      </c>
      <c r="Z39" s="60">
        <f>SUM(Z40:Z48)</f>
        <v>0</v>
      </c>
      <c r="AA39" s="60">
        <f>SUM(AA40:AA48)</f>
        <v>0</v>
      </c>
      <c r="AB39" s="59">
        <f>SUM(AB40:AB48)</f>
        <v>0</v>
      </c>
      <c r="AC39" s="60">
        <f>COUNTIF(AC40:AC48,"e")</f>
        <v>0</v>
      </c>
      <c r="AD39" s="60">
        <f>SUM(AD40:AD48)</f>
        <v>0</v>
      </c>
      <c r="AE39" s="60">
        <f>SUM(AE40:AE48)</f>
        <v>0</v>
      </c>
      <c r="AF39" s="60">
        <f>SUM(AF40:AF48)</f>
        <v>0</v>
      </c>
      <c r="AG39" s="60">
        <f>SUM(AG40:AG48)</f>
        <v>0</v>
      </c>
      <c r="AH39" s="59">
        <f>SUM(AH40:AH48)</f>
        <v>6</v>
      </c>
      <c r="AI39" s="60">
        <f>COUNTIF(AI40:AI48,"e")</f>
        <v>0</v>
      </c>
      <c r="AJ39" s="60">
        <f>SUM(AJ40:AJ48)</f>
        <v>18</v>
      </c>
      <c r="AK39" s="60">
        <f>SUM(AK40:AK48)</f>
        <v>0</v>
      </c>
      <c r="AL39" s="60">
        <f>SUM(AL40:AL48)</f>
        <v>24</v>
      </c>
      <c r="AM39" s="60">
        <f>SUM(AM40:AM48)</f>
        <v>9</v>
      </c>
      <c r="AN39" s="59">
        <f>SUM(AN40:AN48)</f>
        <v>7</v>
      </c>
      <c r="AO39" s="60">
        <f>COUNTIF(AO40:AO48,"e")</f>
        <v>2</v>
      </c>
      <c r="AP39" s="60">
        <f>SUM(AP40:AP48)</f>
        <v>18</v>
      </c>
      <c r="AQ39" s="60">
        <f>SUM(AQ40:AQ48)</f>
        <v>0</v>
      </c>
      <c r="AR39" s="60">
        <f>SUM(AR40:AR48)</f>
        <v>46</v>
      </c>
      <c r="AS39" s="60">
        <f>SUM(AS40:AS48)</f>
        <v>9</v>
      </c>
      <c r="AT39" s="59">
        <f>SUM(AT40:AT48)</f>
        <v>14</v>
      </c>
      <c r="AU39" s="60">
        <f>COUNTIF(AU40:AU48,"e")</f>
        <v>0</v>
      </c>
      <c r="AV39" s="60">
        <f>SUM(AV40:AV48)</f>
        <v>6</v>
      </c>
      <c r="AW39" s="60">
        <f>SUM(AW40:AW48)</f>
        <v>9</v>
      </c>
      <c r="AX39" s="60">
        <f>SUM(AX40:AX48)</f>
        <v>0</v>
      </c>
      <c r="AY39" s="60">
        <f>SUM(AY40:AY48)</f>
        <v>9</v>
      </c>
      <c r="AZ39" s="25"/>
      <c r="BA39" s="226"/>
      <c r="BB39" s="227"/>
      <c r="BC39" s="219"/>
      <c r="BD39" s="216"/>
      <c r="BE39" s="216"/>
      <c r="BF39" s="216"/>
      <c r="BG39" s="216"/>
      <c r="BH39" s="217"/>
      <c r="BI39" s="220"/>
      <c r="BJ39" s="221"/>
      <c r="BK39" s="221"/>
      <c r="BL39" s="220"/>
      <c r="BM39" s="220"/>
      <c r="BN39" s="220"/>
      <c r="BO39" s="220"/>
      <c r="BP39"/>
      <c r="BQ39"/>
    </row>
    <row r="40" spans="1:69" ht="15" customHeight="1">
      <c r="A40" s="36">
        <v>30</v>
      </c>
      <c r="B40" s="37" t="s">
        <v>62</v>
      </c>
      <c r="C40" s="38"/>
      <c r="D40" s="211">
        <f>SUM(J40,P40,V40,AB40,AH40,AN40,AT40)</f>
        <v>3</v>
      </c>
      <c r="E40" s="38">
        <f t="shared" ref="E40:E48" si="18">SUM(F40:I40)</f>
        <v>28</v>
      </c>
      <c r="F40" s="38">
        <f t="shared" ref="F40:F48" si="19">SUM(L40,R40,X40,AD40,AJ40,AP40,AV40)</f>
        <v>6</v>
      </c>
      <c r="G40" s="61">
        <f t="shared" ref="G40:G48" si="20">SUM(M40,S40,Y40,AE40,AK40,AQ40,AW40)</f>
        <v>0</v>
      </c>
      <c r="H40" s="38">
        <f t="shared" ref="H40:H47" si="21">SUM(N40,T40,Z40,AF40,AL40,AR40,AX40)</f>
        <v>22</v>
      </c>
      <c r="I40" s="61">
        <f t="shared" ref="I40:I47" si="22">SUM(O40,U40,AA40,AG40,AM40,AS40,AY40)</f>
        <v>0</v>
      </c>
      <c r="J40" s="47"/>
      <c r="K40" s="48"/>
      <c r="L40" s="48"/>
      <c r="M40" s="48"/>
      <c r="N40" s="48"/>
      <c r="O40" s="48"/>
      <c r="P40" s="44"/>
      <c r="Q40" s="45"/>
      <c r="R40" s="45"/>
      <c r="S40" s="45"/>
      <c r="T40" s="45"/>
      <c r="U40" s="45"/>
      <c r="V40" s="47"/>
      <c r="W40" s="48"/>
      <c r="X40" s="49"/>
      <c r="Y40" s="49"/>
      <c r="Z40" s="49"/>
      <c r="AA40" s="49"/>
      <c r="AB40" s="44"/>
      <c r="AC40" s="45"/>
      <c r="AD40" s="46"/>
      <c r="AE40" s="46"/>
      <c r="AF40" s="46"/>
      <c r="AG40" s="46"/>
      <c r="AH40" s="47"/>
      <c r="AI40" s="48"/>
      <c r="AJ40" s="49"/>
      <c r="AK40" s="49"/>
      <c r="AL40" s="49"/>
      <c r="AM40" s="48"/>
      <c r="AN40" s="55">
        <v>3</v>
      </c>
      <c r="AO40" s="134"/>
      <c r="AP40" s="56">
        <v>6</v>
      </c>
      <c r="AQ40" s="56"/>
      <c r="AR40" s="276">
        <v>22</v>
      </c>
      <c r="AS40" s="54"/>
      <c r="AT40" s="47"/>
      <c r="AU40" s="48"/>
      <c r="AV40" s="49"/>
      <c r="AW40" s="49"/>
      <c r="AX40" s="49"/>
      <c r="AY40" s="49"/>
      <c r="AZ40" s="205"/>
      <c r="BA40" s="235"/>
      <c r="BB40" s="236"/>
      <c r="BC40" s="237"/>
      <c r="BD40" s="219"/>
      <c r="BE40" s="219"/>
      <c r="BF40" s="216"/>
      <c r="BG40" s="216"/>
      <c r="BH40" s="217"/>
      <c r="BI40" s="220"/>
      <c r="BJ40" s="221"/>
      <c r="BK40" s="221"/>
      <c r="BL40" s="220"/>
      <c r="BM40" s="220"/>
      <c r="BN40" s="220"/>
      <c r="BO40" s="220"/>
      <c r="BP40"/>
      <c r="BQ40"/>
    </row>
    <row r="41" spans="1:69" ht="15" customHeight="1">
      <c r="A41" s="36">
        <v>31</v>
      </c>
      <c r="B41" s="79" t="s">
        <v>63</v>
      </c>
      <c r="C41" s="80"/>
      <c r="D41" s="211">
        <f t="shared" ref="D41:D48" si="23">SUM(J41,P41,V41,AB41,AH41,AN41,AT41)</f>
        <v>2</v>
      </c>
      <c r="E41" s="38">
        <f>SUM(F41:I41)</f>
        <v>18</v>
      </c>
      <c r="F41" s="38">
        <f t="shared" si="19"/>
        <v>9</v>
      </c>
      <c r="G41" s="61">
        <f t="shared" si="20"/>
        <v>0</v>
      </c>
      <c r="H41" s="38">
        <f t="shared" si="21"/>
        <v>9</v>
      </c>
      <c r="I41" s="61">
        <f t="shared" si="22"/>
        <v>0</v>
      </c>
      <c r="J41" s="81"/>
      <c r="K41" s="81"/>
      <c r="L41" s="81"/>
      <c r="M41" s="81"/>
      <c r="N41" s="81"/>
      <c r="O41" s="81"/>
      <c r="P41" s="82"/>
      <c r="Q41" s="82"/>
      <c r="R41" s="82"/>
      <c r="S41" s="82"/>
      <c r="T41" s="82"/>
      <c r="U41" s="82"/>
      <c r="V41" s="81"/>
      <c r="W41" s="81"/>
      <c r="X41" s="81"/>
      <c r="Y41" s="81"/>
      <c r="Z41" s="81"/>
      <c r="AA41" s="81"/>
      <c r="AB41" s="82"/>
      <c r="AC41" s="82"/>
      <c r="AD41" s="82"/>
      <c r="AE41" s="82"/>
      <c r="AF41" s="82"/>
      <c r="AG41" s="82"/>
      <c r="AH41" s="41">
        <v>2</v>
      </c>
      <c r="AI41" s="81" t="s">
        <v>31</v>
      </c>
      <c r="AJ41" s="42">
        <v>9</v>
      </c>
      <c r="AK41" s="81"/>
      <c r="AL41" s="42">
        <v>9</v>
      </c>
      <c r="AM41" s="81"/>
      <c r="AN41" s="82"/>
      <c r="AO41" s="82"/>
      <c r="AP41" s="82"/>
      <c r="AQ41" s="82"/>
      <c r="AR41" s="277"/>
      <c r="AS41" s="82"/>
      <c r="AT41" s="81"/>
      <c r="AU41" s="81"/>
      <c r="AV41" s="81"/>
      <c r="AW41" s="81"/>
      <c r="AX41" s="81"/>
      <c r="AY41" s="81"/>
      <c r="AZ41" s="25"/>
      <c r="BA41" s="235"/>
      <c r="BB41" s="236"/>
      <c r="BC41" s="237"/>
      <c r="BD41" s="216"/>
      <c r="BE41" s="216"/>
      <c r="BF41" s="219"/>
      <c r="BG41" s="219"/>
      <c r="BH41" s="219"/>
      <c r="BI41" s="220"/>
      <c r="BJ41" s="221"/>
      <c r="BK41" s="221"/>
      <c r="BL41" s="220"/>
      <c r="BM41" s="220"/>
      <c r="BN41" s="220"/>
      <c r="BO41" s="220"/>
      <c r="BP41"/>
      <c r="BQ41"/>
    </row>
    <row r="42" spans="1:69" s="149" customFormat="1" ht="15" customHeight="1">
      <c r="A42" s="36">
        <v>32</v>
      </c>
      <c r="B42" s="37" t="s">
        <v>124</v>
      </c>
      <c r="C42" s="38"/>
      <c r="D42" s="211">
        <f t="shared" si="23"/>
        <v>1</v>
      </c>
      <c r="E42" s="38">
        <f>SUM(F42:I42)</f>
        <v>15</v>
      </c>
      <c r="F42" s="38">
        <f>SUM(L42,R42,X42,AD42,AJ42,AP42,AV42)</f>
        <v>6</v>
      </c>
      <c r="G42" s="38">
        <f t="shared" si="20"/>
        <v>9</v>
      </c>
      <c r="H42" s="61">
        <f>SUM(N42,T42,Z42,AF42,AL42,AR42,AX42)</f>
        <v>0</v>
      </c>
      <c r="I42" s="61">
        <f>SUM(O42,U42,AA42,AG42,AM42,AS42,AY42)</f>
        <v>0</v>
      </c>
      <c r="J42" s="144"/>
      <c r="K42" s="144"/>
      <c r="L42" s="144"/>
      <c r="M42" s="144"/>
      <c r="N42" s="144"/>
      <c r="O42" s="144"/>
      <c r="P42" s="145"/>
      <c r="Q42" s="146"/>
      <c r="R42" s="146"/>
      <c r="S42" s="146"/>
      <c r="T42" s="146"/>
      <c r="U42" s="146"/>
      <c r="V42" s="144"/>
      <c r="W42" s="144"/>
      <c r="X42" s="141"/>
      <c r="Y42" s="141"/>
      <c r="Z42" s="141"/>
      <c r="AA42" s="141"/>
      <c r="AB42" s="145"/>
      <c r="AC42" s="146"/>
      <c r="AD42" s="147"/>
      <c r="AE42" s="147"/>
      <c r="AF42" s="147"/>
      <c r="AG42" s="147"/>
      <c r="AH42" s="47"/>
      <c r="AI42" s="81" t="s">
        <v>31</v>
      </c>
      <c r="AJ42" s="49"/>
      <c r="AK42" s="49"/>
      <c r="AL42" s="49"/>
      <c r="AM42" s="48"/>
      <c r="AN42" s="143"/>
      <c r="AO42" s="148"/>
      <c r="AP42" s="143"/>
      <c r="AQ42" s="143"/>
      <c r="AR42" s="278"/>
      <c r="AS42" s="143"/>
      <c r="AT42" s="47">
        <v>1</v>
      </c>
      <c r="AU42" s="144"/>
      <c r="AV42" s="49">
        <v>6</v>
      </c>
      <c r="AW42" s="49">
        <v>9</v>
      </c>
      <c r="AX42" s="141"/>
      <c r="AY42" s="141"/>
      <c r="AZ42" s="205"/>
      <c r="BA42" s="215"/>
      <c r="BB42" s="227"/>
      <c r="BC42" s="219"/>
      <c r="BD42" s="216"/>
      <c r="BE42" s="216"/>
      <c r="BF42" s="216"/>
      <c r="BG42" s="216"/>
      <c r="BH42" s="238"/>
      <c r="BI42" s="220"/>
      <c r="BJ42" s="221"/>
      <c r="BK42" s="221"/>
      <c r="BL42" s="220"/>
      <c r="BM42" s="220"/>
      <c r="BN42" s="220"/>
      <c r="BO42" s="220"/>
      <c r="BP42"/>
      <c r="BQ42"/>
    </row>
    <row r="43" spans="1:69" ht="15" customHeight="1">
      <c r="A43" s="36">
        <v>33</v>
      </c>
      <c r="B43" s="37" t="s">
        <v>64</v>
      </c>
      <c r="C43" s="38"/>
      <c r="D43" s="211">
        <f t="shared" si="23"/>
        <v>2</v>
      </c>
      <c r="E43" s="38">
        <f t="shared" si="18"/>
        <v>18</v>
      </c>
      <c r="F43" s="38">
        <f t="shared" si="19"/>
        <v>9</v>
      </c>
      <c r="G43" s="133">
        <f t="shared" si="20"/>
        <v>0</v>
      </c>
      <c r="H43" s="61">
        <f t="shared" si="21"/>
        <v>0</v>
      </c>
      <c r="I43" s="38">
        <f t="shared" si="22"/>
        <v>9</v>
      </c>
      <c r="J43" s="47"/>
      <c r="K43" s="48"/>
      <c r="L43" s="48"/>
      <c r="M43" s="48"/>
      <c r="N43" s="48"/>
      <c r="O43" s="48"/>
      <c r="P43" s="44"/>
      <c r="Q43" s="45"/>
      <c r="R43" s="45"/>
      <c r="S43" s="45"/>
      <c r="T43" s="45"/>
      <c r="U43" s="45"/>
      <c r="V43" s="47"/>
      <c r="W43" s="48"/>
      <c r="X43" s="49"/>
      <c r="Y43" s="49"/>
      <c r="Z43" s="49"/>
      <c r="AA43" s="49"/>
      <c r="AB43" s="44"/>
      <c r="AC43" s="45"/>
      <c r="AD43" s="46"/>
      <c r="AE43" s="46"/>
      <c r="AF43" s="46"/>
      <c r="AG43" s="46"/>
      <c r="AH43" s="47">
        <v>2</v>
      </c>
      <c r="AI43" s="48"/>
      <c r="AJ43" s="49">
        <v>9</v>
      </c>
      <c r="AK43" s="49"/>
      <c r="AL43" s="49"/>
      <c r="AM43" s="49">
        <v>9</v>
      </c>
      <c r="AN43" s="55"/>
      <c r="AO43" s="54"/>
      <c r="AP43" s="56"/>
      <c r="AQ43" s="56"/>
      <c r="AR43" s="276"/>
      <c r="AS43" s="56"/>
      <c r="AT43" s="47"/>
      <c r="AU43" s="48"/>
      <c r="AV43" s="49"/>
      <c r="AW43" s="49"/>
      <c r="AX43" s="49"/>
      <c r="AY43" s="49"/>
      <c r="AZ43" s="25"/>
      <c r="BA43" s="215"/>
      <c r="BB43" s="227"/>
      <c r="BC43" s="219"/>
      <c r="BD43" s="216"/>
      <c r="BE43" s="216"/>
      <c r="BF43" s="216"/>
      <c r="BG43" s="216"/>
      <c r="BH43" s="217"/>
      <c r="BI43" s="220"/>
      <c r="BJ43" s="221"/>
      <c r="BK43" s="221"/>
      <c r="BL43" s="220"/>
      <c r="BM43" s="220"/>
      <c r="BN43" s="220"/>
      <c r="BO43" s="220"/>
      <c r="BP43"/>
      <c r="BQ43"/>
    </row>
    <row r="44" spans="1:69" ht="15" customHeight="1">
      <c r="A44" s="36">
        <v>34</v>
      </c>
      <c r="B44" s="37" t="s">
        <v>65</v>
      </c>
      <c r="C44" s="38">
        <v>1</v>
      </c>
      <c r="D44" s="211">
        <f t="shared" si="23"/>
        <v>1</v>
      </c>
      <c r="E44" s="38">
        <f t="shared" si="18"/>
        <v>15</v>
      </c>
      <c r="F44" s="38">
        <f t="shared" si="19"/>
        <v>6</v>
      </c>
      <c r="G44" s="61">
        <f t="shared" si="20"/>
        <v>0</v>
      </c>
      <c r="H44" s="38">
        <f>SUM(N44,T44,Z44,AF44,AL44,AR44,AX44)</f>
        <v>9</v>
      </c>
      <c r="I44" s="61">
        <f t="shared" si="22"/>
        <v>0</v>
      </c>
      <c r="J44" s="47"/>
      <c r="K44" s="48"/>
      <c r="L44" s="48"/>
      <c r="M44" s="48"/>
      <c r="N44" s="48"/>
      <c r="O44" s="48"/>
      <c r="P44" s="44"/>
      <c r="Q44" s="45"/>
      <c r="R44" s="45"/>
      <c r="S44" s="45"/>
      <c r="T44" s="45"/>
      <c r="U44" s="45"/>
      <c r="V44" s="47"/>
      <c r="W44" s="48"/>
      <c r="X44" s="48"/>
      <c r="Y44" s="48"/>
      <c r="Z44" s="48"/>
      <c r="AA44" s="48"/>
      <c r="AB44" s="44"/>
      <c r="AC44" s="45"/>
      <c r="AD44" s="46"/>
      <c r="AE44" s="46"/>
      <c r="AF44" s="46"/>
      <c r="AG44" s="46"/>
      <c r="AH44" s="47"/>
      <c r="AI44" s="48"/>
      <c r="AJ44" s="49"/>
      <c r="AK44" s="49"/>
      <c r="AL44" s="49"/>
      <c r="AM44" s="48"/>
      <c r="AN44" s="55">
        <v>1</v>
      </c>
      <c r="AO44" s="52" t="s">
        <v>27</v>
      </c>
      <c r="AP44" s="276">
        <v>6</v>
      </c>
      <c r="AQ44" s="56"/>
      <c r="AR44" s="276">
        <v>9</v>
      </c>
      <c r="AS44" s="56"/>
      <c r="AT44" s="47"/>
      <c r="AU44" s="48"/>
      <c r="AV44" s="49"/>
      <c r="AW44" s="49"/>
      <c r="AX44" s="141"/>
      <c r="AY44" s="49"/>
      <c r="AZ44" s="25"/>
      <c r="BA44" s="239"/>
      <c r="BB44" s="236"/>
      <c r="BC44" s="237"/>
      <c r="BD44" s="216"/>
      <c r="BE44" s="216"/>
      <c r="BF44" s="216"/>
      <c r="BG44" s="216"/>
      <c r="BH44" s="217"/>
      <c r="BI44" s="220"/>
      <c r="BJ44" s="221"/>
      <c r="BK44" s="221"/>
      <c r="BL44" s="220"/>
      <c r="BM44" s="220"/>
      <c r="BN44" s="220"/>
      <c r="BO44" s="220"/>
      <c r="BP44"/>
      <c r="BQ44"/>
    </row>
    <row r="45" spans="1:69" ht="15" customHeight="1">
      <c r="A45" s="36">
        <v>35</v>
      </c>
      <c r="B45" s="72" t="s">
        <v>100</v>
      </c>
      <c r="C45" s="38">
        <v>1</v>
      </c>
      <c r="D45" s="211">
        <f t="shared" si="23"/>
        <v>2</v>
      </c>
      <c r="E45" s="38">
        <f t="shared" si="18"/>
        <v>21</v>
      </c>
      <c r="F45" s="38">
        <f>SUM(L45,R45,X45,AD45,AJ45,AP45,AV45)</f>
        <v>6</v>
      </c>
      <c r="G45" s="133">
        <f t="shared" si="20"/>
        <v>0</v>
      </c>
      <c r="H45" s="38">
        <f>SUM(N45,T45,Z45,AF45,AL45,AR45,AX45)</f>
        <v>15</v>
      </c>
      <c r="I45" s="61">
        <f t="shared" si="22"/>
        <v>0</v>
      </c>
      <c r="J45" s="47"/>
      <c r="K45" s="48"/>
      <c r="L45" s="48"/>
      <c r="M45" s="48"/>
      <c r="N45" s="48"/>
      <c r="O45" s="48"/>
      <c r="P45" s="44"/>
      <c r="Q45" s="45"/>
      <c r="R45" s="45"/>
      <c r="S45" s="45"/>
      <c r="T45" s="45"/>
      <c r="U45" s="45"/>
      <c r="V45" s="47"/>
      <c r="W45" s="48"/>
      <c r="X45" s="48"/>
      <c r="Y45" s="48"/>
      <c r="Z45" s="48"/>
      <c r="AA45" s="48"/>
      <c r="AB45" s="44"/>
      <c r="AC45" s="45"/>
      <c r="AD45" s="46"/>
      <c r="AE45" s="46"/>
      <c r="AF45" s="46"/>
      <c r="AG45" s="46"/>
      <c r="AH45" s="47"/>
      <c r="AI45" s="48"/>
      <c r="AJ45" s="49"/>
      <c r="AK45" s="49"/>
      <c r="AL45" s="49"/>
      <c r="AM45" s="48"/>
      <c r="AN45" s="55">
        <v>2</v>
      </c>
      <c r="AO45" s="52" t="s">
        <v>27</v>
      </c>
      <c r="AP45" s="276">
        <v>6</v>
      </c>
      <c r="AQ45" s="56"/>
      <c r="AR45" s="56">
        <v>15</v>
      </c>
      <c r="AS45" s="56"/>
      <c r="AT45" s="47"/>
      <c r="AU45" s="48"/>
      <c r="AV45" s="49"/>
      <c r="AW45" s="49"/>
      <c r="AX45" s="49"/>
      <c r="AY45" s="49"/>
      <c r="AZ45" s="25"/>
      <c r="BA45" s="239"/>
      <c r="BB45" s="236"/>
      <c r="BC45" s="237"/>
      <c r="BD45" s="216"/>
      <c r="BE45" s="216"/>
      <c r="BF45" s="216"/>
      <c r="BG45" s="216"/>
      <c r="BH45" s="217"/>
      <c r="BI45" s="220"/>
      <c r="BJ45" s="221"/>
      <c r="BK45" s="221"/>
      <c r="BL45" s="220"/>
      <c r="BM45" s="220"/>
      <c r="BN45" s="220"/>
      <c r="BO45" s="220"/>
      <c r="BP45"/>
      <c r="BQ45"/>
    </row>
    <row r="46" spans="1:69" ht="15" customHeight="1">
      <c r="A46" s="36">
        <v>36</v>
      </c>
      <c r="B46" s="83" t="s">
        <v>121</v>
      </c>
      <c r="C46" s="84"/>
      <c r="D46" s="211">
        <f t="shared" si="23"/>
        <v>2</v>
      </c>
      <c r="E46" s="38">
        <f>SUM(F46:I46)</f>
        <v>15</v>
      </c>
      <c r="F46" s="61">
        <f>SUM(L46,R46,X46,AD46,AJ46,AP46,AV46)</f>
        <v>0</v>
      </c>
      <c r="G46" s="61">
        <f>SUM(M46,S46,Y46,AE46,AK46,AQ46,AW46)</f>
        <v>0</v>
      </c>
      <c r="H46" s="38">
        <f>SUM(N46,T46,Z46,AF46,AL46,AR46,AX46)</f>
        <v>15</v>
      </c>
      <c r="I46" s="61">
        <f>SUM(O46,U46,AA46,AG46,AM46,AS46,AY46)</f>
        <v>0</v>
      </c>
      <c r="J46" s="85"/>
      <c r="K46" s="86"/>
      <c r="L46" s="86"/>
      <c r="M46" s="86"/>
      <c r="N46" s="86"/>
      <c r="O46" s="86"/>
      <c r="P46" s="87"/>
      <c r="Q46" s="88"/>
      <c r="R46" s="88"/>
      <c r="S46" s="88"/>
      <c r="T46" s="88"/>
      <c r="U46" s="88"/>
      <c r="V46" s="85"/>
      <c r="W46" s="86"/>
      <c r="X46" s="86"/>
      <c r="Y46" s="86"/>
      <c r="Z46" s="86"/>
      <c r="AA46" s="86"/>
      <c r="AB46" s="87"/>
      <c r="AC46" s="88"/>
      <c r="AD46" s="88"/>
      <c r="AE46" s="88"/>
      <c r="AF46" s="88"/>
      <c r="AG46" s="88"/>
      <c r="AH46" s="85">
        <v>2</v>
      </c>
      <c r="AI46" s="86"/>
      <c r="AJ46" s="86"/>
      <c r="AK46" s="86"/>
      <c r="AL46" s="49">
        <v>15</v>
      </c>
      <c r="AM46" s="86"/>
      <c r="AN46" s="89"/>
      <c r="AO46" s="90"/>
      <c r="AP46" s="90"/>
      <c r="AQ46" s="90"/>
      <c r="AR46" s="90"/>
      <c r="AS46" s="91"/>
      <c r="AT46" s="85"/>
      <c r="AU46" s="86"/>
      <c r="AV46" s="86"/>
      <c r="AW46" s="86"/>
      <c r="AX46" s="86"/>
      <c r="AY46" s="86"/>
      <c r="AZ46" s="115"/>
      <c r="BA46" s="215"/>
      <c r="BB46" s="227"/>
      <c r="BC46" s="219"/>
      <c r="BD46" s="216"/>
      <c r="BE46" s="216"/>
      <c r="BF46" s="216"/>
      <c r="BG46" s="216"/>
      <c r="BH46" s="217"/>
      <c r="BI46" s="220"/>
      <c r="BJ46" s="221"/>
      <c r="BK46" s="221"/>
      <c r="BL46" s="220"/>
      <c r="BM46" s="220"/>
      <c r="BN46" s="220"/>
      <c r="BO46" s="220"/>
      <c r="BP46"/>
      <c r="BQ46"/>
    </row>
    <row r="47" spans="1:69" ht="15" customHeight="1">
      <c r="A47" s="36">
        <v>37</v>
      </c>
      <c r="B47" s="37" t="s">
        <v>66</v>
      </c>
      <c r="C47" s="38"/>
      <c r="D47" s="211">
        <f t="shared" si="23"/>
        <v>3</v>
      </c>
      <c r="E47" s="38">
        <f t="shared" si="18"/>
        <v>18</v>
      </c>
      <c r="F47" s="61">
        <f>SUM(L47,R47,X47,AD47,AJ47,AP47,AV47)</f>
        <v>0</v>
      </c>
      <c r="G47" s="61">
        <f t="shared" si="20"/>
        <v>0</v>
      </c>
      <c r="H47" s="61">
        <f t="shared" si="21"/>
        <v>0</v>
      </c>
      <c r="I47" s="38">
        <f t="shared" si="22"/>
        <v>18</v>
      </c>
      <c r="J47" s="47"/>
      <c r="K47" s="48"/>
      <c r="L47" s="48"/>
      <c r="M47" s="48"/>
      <c r="N47" s="48"/>
      <c r="O47" s="48"/>
      <c r="P47" s="44"/>
      <c r="Q47" s="45"/>
      <c r="R47" s="45"/>
      <c r="S47" s="45"/>
      <c r="T47" s="45"/>
      <c r="U47" s="45"/>
      <c r="V47" s="47"/>
      <c r="W47" s="48"/>
      <c r="X47" s="48"/>
      <c r="Y47" s="48"/>
      <c r="Z47" s="48"/>
      <c r="AA47" s="48"/>
      <c r="AB47" s="44"/>
      <c r="AC47" s="45"/>
      <c r="AD47" s="46"/>
      <c r="AE47" s="46"/>
      <c r="AF47" s="46"/>
      <c r="AG47" s="46"/>
      <c r="AH47" s="47"/>
      <c r="AI47" s="48"/>
      <c r="AJ47" s="49"/>
      <c r="AK47" s="49"/>
      <c r="AL47" s="49"/>
      <c r="AM47" s="48"/>
      <c r="AN47" s="55">
        <v>1</v>
      </c>
      <c r="AO47" s="54"/>
      <c r="AP47" s="56"/>
      <c r="AQ47" s="56"/>
      <c r="AR47" s="56"/>
      <c r="AS47" s="56">
        <v>9</v>
      </c>
      <c r="AT47" s="47">
        <v>2</v>
      </c>
      <c r="AU47" s="48"/>
      <c r="AV47" s="49" t="s">
        <v>31</v>
      </c>
      <c r="AW47" s="49" t="s">
        <v>31</v>
      </c>
      <c r="AX47" s="49" t="s">
        <v>31</v>
      </c>
      <c r="AY47" s="49">
        <v>9</v>
      </c>
      <c r="AZ47" s="207"/>
      <c r="BA47" s="215"/>
      <c r="BB47" s="216"/>
      <c r="BC47" s="233"/>
      <c r="BD47" s="216"/>
      <c r="BE47" s="216"/>
      <c r="BF47" s="216"/>
      <c r="BG47" s="216"/>
      <c r="BH47" s="217"/>
      <c r="BI47" s="220"/>
      <c r="BJ47" s="221"/>
      <c r="BK47" s="221"/>
      <c r="BL47" s="220"/>
      <c r="BM47" s="220"/>
      <c r="BN47" s="220"/>
      <c r="BO47" s="220"/>
      <c r="BP47"/>
      <c r="BQ47"/>
    </row>
    <row r="48" spans="1:69" ht="15" customHeight="1">
      <c r="A48" s="36">
        <v>38</v>
      </c>
      <c r="B48" s="83" t="s">
        <v>67</v>
      </c>
      <c r="C48" s="84"/>
      <c r="D48" s="211">
        <f t="shared" si="23"/>
        <v>11</v>
      </c>
      <c r="E48" s="61">
        <f t="shared" si="18"/>
        <v>0</v>
      </c>
      <c r="F48" s="61">
        <f t="shared" si="19"/>
        <v>0</v>
      </c>
      <c r="G48" s="61">
        <f t="shared" si="20"/>
        <v>0</v>
      </c>
      <c r="H48" s="61">
        <f>SUM(N48,T48,Z48,AF48,AL48,AR48,AX48)</f>
        <v>0</v>
      </c>
      <c r="I48" s="61">
        <f>SUM(O48,U48,AA48,AG48,AM48,AS48,AY48)</f>
        <v>0</v>
      </c>
      <c r="J48" s="85"/>
      <c r="K48" s="86"/>
      <c r="L48" s="86"/>
      <c r="M48" s="86"/>
      <c r="N48" s="86"/>
      <c r="O48" s="86"/>
      <c r="P48" s="87"/>
      <c r="Q48" s="88"/>
      <c r="R48" s="88"/>
      <c r="S48" s="88"/>
      <c r="T48" s="88"/>
      <c r="U48" s="88"/>
      <c r="V48" s="85"/>
      <c r="W48" s="86"/>
      <c r="X48" s="86"/>
      <c r="Y48" s="86"/>
      <c r="Z48" s="86"/>
      <c r="AA48" s="86"/>
      <c r="AB48" s="87"/>
      <c r="AC48" s="88"/>
      <c r="AD48" s="88"/>
      <c r="AE48" s="88"/>
      <c r="AF48" s="88"/>
      <c r="AG48" s="88"/>
      <c r="AH48" s="85"/>
      <c r="AI48" s="86"/>
      <c r="AJ48" s="86"/>
      <c r="AK48" s="86"/>
      <c r="AL48" s="86"/>
      <c r="AM48" s="86"/>
      <c r="AN48" s="89"/>
      <c r="AO48" s="90"/>
      <c r="AP48" s="90"/>
      <c r="AQ48" s="90"/>
      <c r="AR48" s="90"/>
      <c r="AS48" s="91"/>
      <c r="AT48" s="85">
        <v>11</v>
      </c>
      <c r="AU48" s="86"/>
      <c r="AV48" s="86"/>
      <c r="AW48" s="86"/>
      <c r="AX48" s="86"/>
      <c r="AY48" s="86"/>
      <c r="AZ48" s="25"/>
      <c r="BA48" s="215"/>
      <c r="BB48" s="216"/>
      <c r="BC48" s="233"/>
      <c r="BD48" s="233"/>
      <c r="BE48" s="216"/>
      <c r="BF48" s="216"/>
      <c r="BG48" s="216"/>
      <c r="BH48" s="217"/>
      <c r="BI48" s="220"/>
      <c r="BJ48" s="221"/>
      <c r="BK48" s="221"/>
      <c r="BL48" s="220"/>
      <c r="BM48" s="220"/>
      <c r="BN48" s="220"/>
      <c r="BO48" s="220"/>
      <c r="BP48"/>
      <c r="BQ48"/>
    </row>
    <row r="49" spans="1:69" ht="15" customHeight="1">
      <c r="A49" s="184" t="s">
        <v>27</v>
      </c>
      <c r="B49" s="78" t="s">
        <v>68</v>
      </c>
      <c r="C49" s="31">
        <f t="shared" ref="C49:J49" si="24">SUM(C50:C60)</f>
        <v>3</v>
      </c>
      <c r="D49" s="203">
        <f>SUM(D50:D60)</f>
        <v>29</v>
      </c>
      <c r="E49" s="31">
        <f t="shared" si="24"/>
        <v>249</v>
      </c>
      <c r="F49" s="31">
        <f t="shared" si="24"/>
        <v>77</v>
      </c>
      <c r="G49" s="31">
        <f t="shared" si="24"/>
        <v>36</v>
      </c>
      <c r="H49" s="31">
        <f t="shared" si="24"/>
        <v>18</v>
      </c>
      <c r="I49" s="31">
        <f t="shared" si="24"/>
        <v>118</v>
      </c>
      <c r="J49" s="32">
        <f t="shared" si="24"/>
        <v>0</v>
      </c>
      <c r="K49" s="31">
        <f>COUNTIF(K50:K60,"e")</f>
        <v>0</v>
      </c>
      <c r="L49" s="31">
        <f>SUM(L50:L60)</f>
        <v>0</v>
      </c>
      <c r="M49" s="31">
        <f>SUM(M50:M60)</f>
        <v>0</v>
      </c>
      <c r="N49" s="31">
        <f>SUM(N50:N60)</f>
        <v>0</v>
      </c>
      <c r="O49" s="31">
        <f>SUM(O50:O60)</f>
        <v>0</v>
      </c>
      <c r="P49" s="32">
        <f>SUM(P50:P60)</f>
        <v>0</v>
      </c>
      <c r="Q49" s="31">
        <f>COUNTIF(Q50:Q60,"e")</f>
        <v>0</v>
      </c>
      <c r="R49" s="31">
        <f>SUM(R50:R60)</f>
        <v>0</v>
      </c>
      <c r="S49" s="31">
        <f>SUM(S50:S60)</f>
        <v>0</v>
      </c>
      <c r="T49" s="31">
        <f>SUM(T50:T60)</f>
        <v>0</v>
      </c>
      <c r="U49" s="31">
        <f>SUM(U50:U60)</f>
        <v>0</v>
      </c>
      <c r="V49" s="32">
        <f>SUM(V50:V60)</f>
        <v>2</v>
      </c>
      <c r="W49" s="31">
        <f>COUNTIF(W50:W60,"e")</f>
        <v>0</v>
      </c>
      <c r="X49" s="31">
        <f>SUM(X50:X60)</f>
        <v>0</v>
      </c>
      <c r="Y49" s="31">
        <f>SUM(Y50:Y60)</f>
        <v>0</v>
      </c>
      <c r="Z49" s="31">
        <f>SUM(Z50:Z60)</f>
        <v>0</v>
      </c>
      <c r="AA49" s="31">
        <f>SUM(AA50:AA60)</f>
        <v>18</v>
      </c>
      <c r="AB49" s="32">
        <f>SUM(AB50:AB60)</f>
        <v>7</v>
      </c>
      <c r="AC49" s="31">
        <f>COUNTIF(AC50:AC60,"e")</f>
        <v>0</v>
      </c>
      <c r="AD49" s="31">
        <f>SUM(AD50:AD60)</f>
        <v>19</v>
      </c>
      <c r="AE49" s="31">
        <f>SUM(AE50:AE60)</f>
        <v>18</v>
      </c>
      <c r="AF49" s="31">
        <f>SUM(AF50:AF60)</f>
        <v>0</v>
      </c>
      <c r="AG49" s="31">
        <f>SUM(AG50:AG60)</f>
        <v>18</v>
      </c>
      <c r="AH49" s="32">
        <f>SUM(AH50:AH60)</f>
        <v>16</v>
      </c>
      <c r="AI49" s="31">
        <f>COUNTIF(AI50:AI60,"e")</f>
        <v>2</v>
      </c>
      <c r="AJ49" s="31">
        <f>SUM(AJ50:AJ60)</f>
        <v>40</v>
      </c>
      <c r="AK49" s="31">
        <f>SUM(AK50:AK60)</f>
        <v>9</v>
      </c>
      <c r="AL49" s="31">
        <f>SUM(AL50:AL60)</f>
        <v>9</v>
      </c>
      <c r="AM49" s="31">
        <f>SUM(AM50:AM60)</f>
        <v>64</v>
      </c>
      <c r="AN49" s="32">
        <f>SUM(AN50:AN60)</f>
        <v>4</v>
      </c>
      <c r="AO49" s="31">
        <f>COUNTIF(AO50:AO60,"e")</f>
        <v>1</v>
      </c>
      <c r="AP49" s="31">
        <f>SUM(AP50:AP60)</f>
        <v>18</v>
      </c>
      <c r="AQ49" s="31">
        <f>SUM(AQ50:AQ60)</f>
        <v>9</v>
      </c>
      <c r="AR49" s="31">
        <f>SUM(AR50:AR60)</f>
        <v>9</v>
      </c>
      <c r="AS49" s="31">
        <f>SUM(AS50:AS60)</f>
        <v>18</v>
      </c>
      <c r="AT49" s="32">
        <f>SUM(AT50:AT60)</f>
        <v>0</v>
      </c>
      <c r="AU49" s="31">
        <f>COUNTIF(AU50:AU60,"e")</f>
        <v>0</v>
      </c>
      <c r="AV49" s="31">
        <f>SUM(AV50:AV60)</f>
        <v>0</v>
      </c>
      <c r="AW49" s="31">
        <f>SUM(AW50:AW60)</f>
        <v>0</v>
      </c>
      <c r="AX49" s="31">
        <f>SUM(AX50:AX60)</f>
        <v>0</v>
      </c>
      <c r="AY49" s="31">
        <f>SUM(AY50:AY60)</f>
        <v>0</v>
      </c>
      <c r="AZ49" s="92"/>
      <c r="BA49" s="226"/>
      <c r="BB49" s="227"/>
      <c r="BC49" s="233"/>
      <c r="BD49" s="216"/>
      <c r="BE49" s="216"/>
      <c r="BF49" s="216"/>
      <c r="BG49" s="216"/>
      <c r="BH49" s="217"/>
      <c r="BI49" s="220"/>
      <c r="BJ49" s="221"/>
      <c r="BK49" s="221"/>
      <c r="BL49" s="220"/>
      <c r="BM49" s="220"/>
      <c r="BN49" s="220"/>
      <c r="BO49" s="220"/>
      <c r="BP49"/>
      <c r="BQ49"/>
    </row>
    <row r="50" spans="1:69" ht="15" customHeight="1">
      <c r="A50" s="36">
        <v>39</v>
      </c>
      <c r="B50" s="37" t="s">
        <v>69</v>
      </c>
      <c r="C50" s="93"/>
      <c r="D50" s="212">
        <f>SUM(J50,P50,V50,AB50,AH50,AN50,AT50)</f>
        <v>4</v>
      </c>
      <c r="E50" s="93">
        <f t="shared" ref="E50:E60" si="25">SUM(F50:I50)</f>
        <v>36</v>
      </c>
      <c r="F50" s="140">
        <f>SUM(L50,R50,X50,AD50,AJ50,AP50,AV50)</f>
        <v>0</v>
      </c>
      <c r="G50" s="94">
        <f>SUM(M50,S50,Y50,AE50,AK50,AQ50,AW50)</f>
        <v>0</v>
      </c>
      <c r="H50" s="94">
        <f>SUM(N50,T50,Z50,AF50,AL50,AR50,AX50)</f>
        <v>0</v>
      </c>
      <c r="I50" s="93">
        <f>SUM(O50,U50,AA50,AG50,AM50,AS50,AY50)</f>
        <v>36</v>
      </c>
      <c r="J50" s="47"/>
      <c r="K50" s="48"/>
      <c r="L50" s="48"/>
      <c r="M50" s="48"/>
      <c r="N50" s="48"/>
      <c r="O50" s="48"/>
      <c r="P50" s="44"/>
      <c r="Q50" s="45"/>
      <c r="R50" s="50"/>
      <c r="S50" s="45"/>
      <c r="T50" s="45"/>
      <c r="U50" s="45"/>
      <c r="V50" s="47">
        <v>2</v>
      </c>
      <c r="W50" s="48"/>
      <c r="X50" s="49"/>
      <c r="Y50" s="49"/>
      <c r="Z50" s="49"/>
      <c r="AA50" s="284">
        <v>18</v>
      </c>
      <c r="AB50" s="73">
        <v>2</v>
      </c>
      <c r="AC50" s="74"/>
      <c r="AD50" s="74"/>
      <c r="AE50" s="74"/>
      <c r="AF50" s="74"/>
      <c r="AG50" s="287">
        <v>18</v>
      </c>
      <c r="AH50" s="47"/>
      <c r="AI50" s="95"/>
      <c r="AJ50" s="49"/>
      <c r="AK50" s="49"/>
      <c r="AL50" s="49"/>
      <c r="AM50" s="48"/>
      <c r="AN50" s="44"/>
      <c r="AO50" s="45"/>
      <c r="AP50" s="46"/>
      <c r="AQ50" s="96"/>
      <c r="AR50" s="46"/>
      <c r="AS50" s="46"/>
      <c r="AT50" s="47"/>
      <c r="AU50" s="48"/>
      <c r="AV50" s="49"/>
      <c r="AW50" s="49"/>
      <c r="AX50" s="49"/>
      <c r="AY50" s="49"/>
      <c r="AZ50" s="92"/>
      <c r="BA50" s="226"/>
      <c r="BB50" s="227"/>
      <c r="BC50" s="233"/>
      <c r="BD50" s="216"/>
      <c r="BE50" s="216"/>
      <c r="BF50" s="216"/>
      <c r="BG50" s="216"/>
      <c r="BH50" s="217"/>
      <c r="BI50" s="220"/>
      <c r="BJ50" s="221"/>
      <c r="BK50" s="221"/>
      <c r="BL50" s="220"/>
      <c r="BM50" s="220"/>
      <c r="BN50" s="220"/>
      <c r="BO50" s="220"/>
      <c r="BP50"/>
      <c r="BQ50"/>
    </row>
    <row r="51" spans="1:69" ht="15" customHeight="1">
      <c r="A51" s="36">
        <v>40</v>
      </c>
      <c r="B51" s="37" t="s">
        <v>70</v>
      </c>
      <c r="C51" s="93"/>
      <c r="D51" s="212">
        <f t="shared" ref="D51:D60" si="26">SUM(J51,P51,V51,AB51,AH51,AN51,AT51)</f>
        <v>2</v>
      </c>
      <c r="E51" s="93">
        <f t="shared" si="25"/>
        <v>18</v>
      </c>
      <c r="F51" s="93">
        <f t="shared" ref="F51:F58" si="27">SUM(L51,R51,X51,AD51,AJ51,AP51,AV51)</f>
        <v>9</v>
      </c>
      <c r="G51" s="140">
        <f t="shared" ref="G51:H54" si="28">SUM(M51,S51,Y51,AE51,AK51,AQ51,AW51)</f>
        <v>0</v>
      </c>
      <c r="H51" s="94">
        <f t="shared" si="28"/>
        <v>0</v>
      </c>
      <c r="I51" s="93">
        <f t="shared" ref="I51:I58" si="29">SUM(O51,U51,AA51,AG51,AM51,AS51,AY51)</f>
        <v>9</v>
      </c>
      <c r="J51" s="47"/>
      <c r="K51" s="48"/>
      <c r="L51" s="49"/>
      <c r="M51" s="49"/>
      <c r="N51" s="49"/>
      <c r="O51" s="49"/>
      <c r="P51" s="44"/>
      <c r="Q51" s="45"/>
      <c r="R51" s="46"/>
      <c r="S51" s="46"/>
      <c r="T51" s="46"/>
      <c r="U51" s="46"/>
      <c r="V51" s="47"/>
      <c r="W51" s="48"/>
      <c r="X51" s="49"/>
      <c r="Y51" s="49"/>
      <c r="Z51" s="49"/>
      <c r="AA51" s="49"/>
      <c r="AB51" s="73"/>
      <c r="AC51" s="74"/>
      <c r="AD51" s="74"/>
      <c r="AE51" s="74"/>
      <c r="AF51" s="74"/>
      <c r="AG51" s="75"/>
      <c r="AH51" s="47">
        <v>2</v>
      </c>
      <c r="AI51" s="48"/>
      <c r="AJ51" s="49">
        <v>9</v>
      </c>
      <c r="AK51" s="49"/>
      <c r="AL51" s="49"/>
      <c r="AM51" s="49">
        <v>9</v>
      </c>
      <c r="AN51" s="44"/>
      <c r="AO51" s="45"/>
      <c r="AP51" s="46"/>
      <c r="AQ51" s="46"/>
      <c r="AR51" s="46"/>
      <c r="AS51" s="46"/>
      <c r="AT51" s="47"/>
      <c r="AU51" s="48"/>
      <c r="AV51" s="49"/>
      <c r="AW51" s="49"/>
      <c r="AX51" s="49"/>
      <c r="AY51" s="49"/>
      <c r="AZ51" s="205"/>
      <c r="BA51" s="215"/>
      <c r="BB51" s="216"/>
      <c r="BC51" s="233"/>
      <c r="BD51" s="233"/>
      <c r="BE51" s="216"/>
      <c r="BF51" s="216"/>
      <c r="BG51" s="216"/>
      <c r="BH51" s="217"/>
      <c r="BI51" s="220"/>
      <c r="BJ51" s="221"/>
      <c r="BK51" s="221"/>
      <c r="BL51" s="220"/>
      <c r="BM51" s="220"/>
      <c r="BN51" s="220"/>
      <c r="BO51" s="220"/>
      <c r="BP51"/>
      <c r="BQ51"/>
    </row>
    <row r="52" spans="1:69" ht="15" customHeight="1">
      <c r="A52" s="36">
        <v>41</v>
      </c>
      <c r="B52" s="37" t="s">
        <v>71</v>
      </c>
      <c r="C52" s="93">
        <v>1</v>
      </c>
      <c r="D52" s="212">
        <f t="shared" si="26"/>
        <v>4</v>
      </c>
      <c r="E52" s="93">
        <f t="shared" si="25"/>
        <v>33</v>
      </c>
      <c r="F52" s="93">
        <f t="shared" si="27"/>
        <v>15</v>
      </c>
      <c r="G52" s="93">
        <f t="shared" si="28"/>
        <v>9</v>
      </c>
      <c r="H52" s="93">
        <f t="shared" si="28"/>
        <v>9</v>
      </c>
      <c r="I52" s="94">
        <f t="shared" si="29"/>
        <v>0</v>
      </c>
      <c r="J52" s="47"/>
      <c r="K52" s="48"/>
      <c r="L52" s="49" t="s">
        <v>31</v>
      </c>
      <c r="M52" s="49"/>
      <c r="N52" s="49"/>
      <c r="O52" s="49"/>
      <c r="P52" s="44"/>
      <c r="Q52" s="45"/>
      <c r="R52" s="46"/>
      <c r="S52" s="46"/>
      <c r="T52" s="46"/>
      <c r="U52" s="46"/>
      <c r="V52" s="47"/>
      <c r="W52" s="48"/>
      <c r="X52" s="49"/>
      <c r="Y52" s="49"/>
      <c r="Z52" s="49"/>
      <c r="AA52" s="49"/>
      <c r="AB52" s="73">
        <v>2</v>
      </c>
      <c r="AC52" s="74"/>
      <c r="AD52" s="276">
        <v>6</v>
      </c>
      <c r="AE52" s="74">
        <v>9</v>
      </c>
      <c r="AF52" s="74"/>
      <c r="AG52" s="75"/>
      <c r="AH52" s="47">
        <v>2</v>
      </c>
      <c r="AI52" s="52" t="s">
        <v>27</v>
      </c>
      <c r="AJ52" s="49">
        <v>9</v>
      </c>
      <c r="AK52" s="49"/>
      <c r="AL52" s="49">
        <v>9</v>
      </c>
      <c r="AM52" s="48"/>
      <c r="AN52" s="44"/>
      <c r="AO52" s="45"/>
      <c r="AP52" s="46"/>
      <c r="AQ52" s="46"/>
      <c r="AR52" s="46"/>
      <c r="AS52" s="46"/>
      <c r="AT52" s="47"/>
      <c r="AU52" s="48"/>
      <c r="AV52" s="49"/>
      <c r="AW52" s="49"/>
      <c r="AX52" s="49"/>
      <c r="AY52" s="49"/>
      <c r="AZ52" s="92"/>
      <c r="BA52" s="215"/>
      <c r="BB52" s="216"/>
      <c r="BC52" s="233"/>
      <c r="BD52" s="233"/>
      <c r="BE52" s="216"/>
      <c r="BF52" s="216"/>
      <c r="BG52" s="216"/>
      <c r="BH52" s="217"/>
      <c r="BI52" s="220"/>
      <c r="BJ52" s="221"/>
      <c r="BK52" s="221"/>
      <c r="BL52" s="220"/>
      <c r="BM52" s="220"/>
      <c r="BN52" s="220"/>
      <c r="BO52" s="220"/>
      <c r="BP52"/>
      <c r="BQ52"/>
    </row>
    <row r="53" spans="1:69" ht="15" customHeight="1">
      <c r="A53" s="36">
        <v>42</v>
      </c>
      <c r="B53" s="37" t="s">
        <v>72</v>
      </c>
      <c r="C53" s="93"/>
      <c r="D53" s="212">
        <f t="shared" si="26"/>
        <v>1</v>
      </c>
      <c r="E53" s="93">
        <f t="shared" si="25"/>
        <v>15</v>
      </c>
      <c r="F53" s="93">
        <f t="shared" si="27"/>
        <v>6</v>
      </c>
      <c r="G53" s="93">
        <f t="shared" si="28"/>
        <v>9</v>
      </c>
      <c r="H53" s="94">
        <f t="shared" si="28"/>
        <v>0</v>
      </c>
      <c r="I53" s="94">
        <f t="shared" si="29"/>
        <v>0</v>
      </c>
      <c r="J53" s="47"/>
      <c r="K53" s="48"/>
      <c r="L53" s="48"/>
      <c r="M53" s="48"/>
      <c r="N53" s="48"/>
      <c r="O53" s="48"/>
      <c r="P53" s="44"/>
      <c r="Q53" s="45"/>
      <c r="R53" s="45"/>
      <c r="S53" s="45"/>
      <c r="T53" s="45"/>
      <c r="U53" s="45"/>
      <c r="V53" s="47"/>
      <c r="W53" s="48"/>
      <c r="X53" s="49"/>
      <c r="Y53" s="49"/>
      <c r="Z53" s="49"/>
      <c r="AA53" s="49"/>
      <c r="AB53" s="44"/>
      <c r="AC53" s="45"/>
      <c r="AD53" s="275"/>
      <c r="AE53" s="46"/>
      <c r="AF53" s="46"/>
      <c r="AG53" s="46"/>
      <c r="AH53" s="47"/>
      <c r="AI53" s="48"/>
      <c r="AJ53" s="49"/>
      <c r="AK53" s="49"/>
      <c r="AL53" s="49"/>
      <c r="AM53" s="48"/>
      <c r="AN53" s="55">
        <v>1</v>
      </c>
      <c r="AO53" s="54"/>
      <c r="AP53" s="276">
        <v>6</v>
      </c>
      <c r="AQ53" s="56">
        <v>9</v>
      </c>
      <c r="AR53" s="56"/>
      <c r="AS53" s="54"/>
      <c r="AT53" s="47"/>
      <c r="AU53" s="48"/>
      <c r="AV53" s="49"/>
      <c r="AW53" s="49"/>
      <c r="AX53" s="49"/>
      <c r="AY53" s="49"/>
      <c r="AZ53" s="92"/>
      <c r="BA53" s="215"/>
      <c r="BB53" s="216"/>
      <c r="BC53" s="233"/>
      <c r="BD53" s="233"/>
      <c r="BE53" s="216"/>
      <c r="BF53" s="216"/>
      <c r="BG53" s="216"/>
      <c r="BH53" s="217"/>
      <c r="BI53" s="220"/>
      <c r="BJ53" s="221"/>
      <c r="BK53" s="221"/>
      <c r="BL53" s="220"/>
      <c r="BM53" s="220"/>
      <c r="BN53" s="220"/>
      <c r="BO53" s="220"/>
      <c r="BP53"/>
      <c r="BQ53"/>
    </row>
    <row r="54" spans="1:69" ht="15" customHeight="1">
      <c r="A54" s="36">
        <v>43</v>
      </c>
      <c r="B54" s="72" t="s">
        <v>73</v>
      </c>
      <c r="C54" s="97"/>
      <c r="D54" s="212">
        <f t="shared" si="26"/>
        <v>1</v>
      </c>
      <c r="E54" s="93">
        <f t="shared" si="25"/>
        <v>15</v>
      </c>
      <c r="F54" s="93">
        <f t="shared" si="27"/>
        <v>6</v>
      </c>
      <c r="G54" s="94">
        <f t="shared" si="28"/>
        <v>0</v>
      </c>
      <c r="H54" s="93">
        <f t="shared" si="28"/>
        <v>9</v>
      </c>
      <c r="I54" s="94">
        <f t="shared" si="29"/>
        <v>0</v>
      </c>
      <c r="J54" s="47"/>
      <c r="K54" s="48"/>
      <c r="L54" s="48"/>
      <c r="M54" s="48"/>
      <c r="N54" s="48"/>
      <c r="O54" s="48"/>
      <c r="P54" s="44"/>
      <c r="Q54" s="45"/>
      <c r="R54" s="45"/>
      <c r="S54" s="45"/>
      <c r="T54" s="45"/>
      <c r="U54" s="45"/>
      <c r="V54" s="47"/>
      <c r="W54" s="48"/>
      <c r="X54" s="48"/>
      <c r="Y54" s="48"/>
      <c r="Z54" s="48"/>
      <c r="AA54" s="48"/>
      <c r="AB54" s="44"/>
      <c r="AC54" s="45"/>
      <c r="AD54" s="275"/>
      <c r="AE54" s="46"/>
      <c r="AF54" s="46"/>
      <c r="AG54" s="46"/>
      <c r="AH54" s="47"/>
      <c r="AI54" s="48"/>
      <c r="AJ54" s="49"/>
      <c r="AK54" s="49"/>
      <c r="AL54" s="49"/>
      <c r="AM54" s="48"/>
      <c r="AN54" s="55">
        <v>1</v>
      </c>
      <c r="AO54" s="54"/>
      <c r="AP54" s="276">
        <v>6</v>
      </c>
      <c r="AQ54" s="56"/>
      <c r="AR54" s="56">
        <v>9</v>
      </c>
      <c r="AS54" s="56"/>
      <c r="AT54" s="47"/>
      <c r="AU54" s="48"/>
      <c r="AV54" s="49"/>
      <c r="AW54" s="49"/>
      <c r="AX54" s="49"/>
      <c r="AY54" s="49"/>
      <c r="AZ54" s="92"/>
      <c r="BA54" s="240"/>
      <c r="BB54" s="241"/>
      <c r="BC54" s="233"/>
      <c r="BD54" s="233"/>
      <c r="BE54" s="242"/>
      <c r="BF54" s="242"/>
      <c r="BG54" s="242"/>
      <c r="BH54" s="243"/>
      <c r="BI54" s="244"/>
      <c r="BJ54" s="245"/>
      <c r="BK54" s="245"/>
      <c r="BL54" s="220"/>
      <c r="BM54" s="220"/>
      <c r="BN54" s="220"/>
      <c r="BO54" s="220"/>
      <c r="BQ54" s="246"/>
    </row>
    <row r="55" spans="1:69" s="149" customFormat="1" ht="15" customHeight="1">
      <c r="A55" s="36">
        <v>44</v>
      </c>
      <c r="B55" s="72" t="s">
        <v>102</v>
      </c>
      <c r="C55" s="38">
        <v>1</v>
      </c>
      <c r="D55" s="212">
        <f t="shared" si="26"/>
        <v>3</v>
      </c>
      <c r="E55" s="38">
        <f t="shared" si="25"/>
        <v>24</v>
      </c>
      <c r="F55" s="38">
        <f t="shared" si="27"/>
        <v>9</v>
      </c>
      <c r="G55" s="133">
        <f t="shared" ref="G55:H59" si="30">SUM(M55,S55,Y55,AE55,AK55,AQ55,AW55)</f>
        <v>0</v>
      </c>
      <c r="H55" s="133">
        <f t="shared" si="30"/>
        <v>0</v>
      </c>
      <c r="I55" s="38">
        <f t="shared" si="29"/>
        <v>15</v>
      </c>
      <c r="J55" s="144"/>
      <c r="K55" s="144"/>
      <c r="L55" s="144"/>
      <c r="M55" s="144"/>
      <c r="N55" s="144"/>
      <c r="O55" s="144"/>
      <c r="P55" s="145"/>
      <c r="Q55" s="146"/>
      <c r="R55" s="146"/>
      <c r="S55" s="146"/>
      <c r="T55" s="146"/>
      <c r="U55" s="146"/>
      <c r="V55" s="144"/>
      <c r="W55" s="144"/>
      <c r="X55" s="141"/>
      <c r="Y55" s="141"/>
      <c r="Z55" s="141"/>
      <c r="AA55" s="141"/>
      <c r="AB55" s="145"/>
      <c r="AC55" s="151"/>
      <c r="AD55" s="281"/>
      <c r="AE55" s="147"/>
      <c r="AF55" s="147"/>
      <c r="AG55" s="147"/>
      <c r="AH55" s="144">
        <v>3</v>
      </c>
      <c r="AI55" s="150" t="s">
        <v>27</v>
      </c>
      <c r="AJ55" s="49">
        <v>9</v>
      </c>
      <c r="AK55" s="141"/>
      <c r="AL55" s="141"/>
      <c r="AM55" s="48">
        <v>15</v>
      </c>
      <c r="AN55" s="145"/>
      <c r="AO55" s="146"/>
      <c r="AP55" s="147"/>
      <c r="AQ55" s="147"/>
      <c r="AR55" s="147"/>
      <c r="AS55" s="147"/>
      <c r="AT55" s="144"/>
      <c r="AU55" s="144"/>
      <c r="AV55" s="141"/>
      <c r="AW55" s="141"/>
      <c r="AX55" s="141"/>
      <c r="AY55" s="141"/>
      <c r="AZ55" s="205"/>
      <c r="BA55" s="226"/>
      <c r="BB55" s="216"/>
      <c r="BC55" s="233"/>
      <c r="BD55" s="233"/>
      <c r="BE55" s="216"/>
      <c r="BF55" s="216"/>
      <c r="BG55" s="216"/>
      <c r="BH55" s="217"/>
      <c r="BI55" s="220"/>
      <c r="BJ55" s="221"/>
      <c r="BK55" s="221"/>
      <c r="BL55" s="220"/>
      <c r="BM55" s="220"/>
      <c r="BN55" s="220"/>
      <c r="BO55" s="220"/>
      <c r="BP55"/>
      <c r="BQ55"/>
    </row>
    <row r="56" spans="1:69" s="149" customFormat="1" ht="15" customHeight="1">
      <c r="A56" s="71">
        <v>45</v>
      </c>
      <c r="B56" s="72" t="s">
        <v>103</v>
      </c>
      <c r="C56" s="38"/>
      <c r="D56" s="212">
        <f t="shared" si="26"/>
        <v>2</v>
      </c>
      <c r="E56" s="38">
        <f t="shared" si="25"/>
        <v>15</v>
      </c>
      <c r="F56" s="38">
        <f t="shared" si="27"/>
        <v>6</v>
      </c>
      <c r="G56" s="38">
        <f t="shared" si="30"/>
        <v>9</v>
      </c>
      <c r="H56" s="133">
        <f t="shared" si="30"/>
        <v>0</v>
      </c>
      <c r="I56" s="133">
        <f t="shared" si="29"/>
        <v>0</v>
      </c>
      <c r="J56" s="144"/>
      <c r="K56" s="144"/>
      <c r="L56" s="144"/>
      <c r="M56" s="144"/>
      <c r="N56" s="144"/>
      <c r="O56" s="144"/>
      <c r="P56" s="145"/>
      <c r="Q56" s="146"/>
      <c r="R56" s="146"/>
      <c r="S56" s="146"/>
      <c r="T56" s="146"/>
      <c r="U56" s="146"/>
      <c r="V56" s="144"/>
      <c r="W56" s="144"/>
      <c r="X56" s="141"/>
      <c r="Y56" s="141"/>
      <c r="Z56" s="141"/>
      <c r="AA56" s="141"/>
      <c r="AB56" s="145">
        <v>2</v>
      </c>
      <c r="AC56" s="146"/>
      <c r="AD56" s="275">
        <v>6</v>
      </c>
      <c r="AE56" s="275">
        <v>9</v>
      </c>
      <c r="AF56" s="147"/>
      <c r="AG56" s="147"/>
      <c r="AH56" s="144"/>
      <c r="AI56" s="144"/>
      <c r="AJ56" s="141"/>
      <c r="AK56" s="141"/>
      <c r="AL56" s="141"/>
      <c r="AM56" s="144"/>
      <c r="AN56" s="143"/>
      <c r="AO56" s="56"/>
      <c r="AP56" s="56"/>
      <c r="AQ56" s="56"/>
      <c r="AR56" s="143"/>
      <c r="AS56" s="148"/>
      <c r="AT56" s="47"/>
      <c r="AU56" s="48"/>
      <c r="AV56" s="49"/>
      <c r="AW56" s="49"/>
      <c r="AX56" s="49"/>
      <c r="AY56" s="49"/>
      <c r="AZ56" s="205"/>
      <c r="BA56" s="226"/>
      <c r="BB56" s="227"/>
      <c r="BC56" s="233"/>
      <c r="BD56" s="216"/>
      <c r="BE56" s="216"/>
      <c r="BF56" s="216"/>
      <c r="BG56" s="216"/>
      <c r="BH56" s="216"/>
      <c r="BI56" s="247"/>
      <c r="BJ56" s="247"/>
      <c r="BK56" s="1"/>
      <c r="BL56" s="220"/>
      <c r="BM56" s="220"/>
      <c r="BN56" s="220"/>
      <c r="BO56" s="220"/>
      <c r="BP56" s="1"/>
      <c r="BQ56" s="1"/>
    </row>
    <row r="57" spans="1:69" s="149" customFormat="1" ht="15" customHeight="1">
      <c r="A57" s="36">
        <v>46</v>
      </c>
      <c r="B57" s="72" t="s">
        <v>104</v>
      </c>
      <c r="C57" s="38">
        <v>1</v>
      </c>
      <c r="D57" s="212">
        <f t="shared" si="26"/>
        <v>2</v>
      </c>
      <c r="E57" s="38">
        <f t="shared" si="25"/>
        <v>24</v>
      </c>
      <c r="F57" s="38">
        <f t="shared" si="27"/>
        <v>6</v>
      </c>
      <c r="G57" s="133">
        <f t="shared" si="30"/>
        <v>0</v>
      </c>
      <c r="H57" s="133">
        <f t="shared" si="30"/>
        <v>0</v>
      </c>
      <c r="I57" s="38">
        <f t="shared" si="29"/>
        <v>18</v>
      </c>
      <c r="J57" s="144"/>
      <c r="K57" s="144"/>
      <c r="L57" s="144"/>
      <c r="M57" s="144"/>
      <c r="N57" s="144"/>
      <c r="O57" s="144"/>
      <c r="P57" s="145"/>
      <c r="Q57" s="146"/>
      <c r="R57" s="146"/>
      <c r="S57" s="146"/>
      <c r="T57" s="146"/>
      <c r="U57" s="146"/>
      <c r="V57" s="144"/>
      <c r="W57" s="144"/>
      <c r="X57" s="141"/>
      <c r="Y57" s="141"/>
      <c r="Z57" s="141"/>
      <c r="AA57" s="141"/>
      <c r="AB57" s="145"/>
      <c r="AC57" s="146"/>
      <c r="AD57" s="281"/>
      <c r="AE57" s="147"/>
      <c r="AF57" s="147"/>
      <c r="AG57" s="147"/>
      <c r="AH57" s="144"/>
      <c r="AI57" s="144"/>
      <c r="AJ57" s="141"/>
      <c r="AK57" s="141"/>
      <c r="AL57" s="141"/>
      <c r="AM57" s="144"/>
      <c r="AN57" s="143">
        <v>2</v>
      </c>
      <c r="AO57" s="150" t="s">
        <v>27</v>
      </c>
      <c r="AP57" s="276">
        <v>6</v>
      </c>
      <c r="AQ57" s="143"/>
      <c r="AR57" s="143"/>
      <c r="AS57" s="276">
        <v>18</v>
      </c>
      <c r="AT57" s="144"/>
      <c r="AU57" s="144"/>
      <c r="AV57" s="141"/>
      <c r="AW57" s="141"/>
      <c r="AX57" s="141"/>
      <c r="AY57" s="141"/>
      <c r="AZ57" s="205"/>
      <c r="BA57" s="226"/>
      <c r="BB57" s="227"/>
      <c r="BC57" s="233"/>
      <c r="BD57" s="248"/>
      <c r="BE57" s="248"/>
      <c r="BF57" s="248"/>
      <c r="BG57" s="248"/>
      <c r="BH57" s="248"/>
      <c r="BI57" s="249"/>
      <c r="BJ57" s="249"/>
      <c r="BK57" s="1"/>
      <c r="BL57" s="220"/>
      <c r="BM57" s="220"/>
      <c r="BN57" s="220"/>
      <c r="BO57" s="220"/>
      <c r="BP57" s="1"/>
      <c r="BQ57" s="1"/>
    </row>
    <row r="58" spans="1:69" s="149" customFormat="1" ht="15" customHeight="1">
      <c r="A58" s="36">
        <v>47</v>
      </c>
      <c r="B58" s="72" t="s">
        <v>105</v>
      </c>
      <c r="C58" s="38"/>
      <c r="D58" s="212">
        <f t="shared" si="26"/>
        <v>4</v>
      </c>
      <c r="E58" s="38">
        <f t="shared" si="25"/>
        <v>33</v>
      </c>
      <c r="F58" s="38">
        <f t="shared" si="27"/>
        <v>6</v>
      </c>
      <c r="G58" s="38">
        <f t="shared" si="30"/>
        <v>9</v>
      </c>
      <c r="H58" s="133">
        <f t="shared" si="30"/>
        <v>0</v>
      </c>
      <c r="I58" s="38">
        <f t="shared" si="29"/>
        <v>18</v>
      </c>
      <c r="J58" s="144"/>
      <c r="K58" s="144"/>
      <c r="L58" s="144"/>
      <c r="M58" s="144"/>
      <c r="N58" s="144"/>
      <c r="O58" s="144"/>
      <c r="P58" s="145"/>
      <c r="Q58" s="146"/>
      <c r="R58" s="146"/>
      <c r="S58" s="146"/>
      <c r="T58" s="146"/>
      <c r="U58" s="146"/>
      <c r="V58" s="144"/>
      <c r="W58" s="144"/>
      <c r="X58" s="141"/>
      <c r="Y58" s="141"/>
      <c r="Z58" s="141"/>
      <c r="AA58" s="141"/>
      <c r="AB58" s="152"/>
      <c r="AC58" s="146"/>
      <c r="AD58" s="282"/>
      <c r="AE58" s="147"/>
      <c r="AF58" s="147"/>
      <c r="AG58" s="147"/>
      <c r="AH58" s="153">
        <v>4</v>
      </c>
      <c r="AI58" s="48"/>
      <c r="AJ58" s="284">
        <v>6</v>
      </c>
      <c r="AK58" s="284">
        <v>9</v>
      </c>
      <c r="AL58" s="284"/>
      <c r="AM58" s="285">
        <v>18</v>
      </c>
      <c r="AN58" s="145"/>
      <c r="AP58" s="46"/>
      <c r="AQ58" s="46"/>
      <c r="AR58" s="46"/>
      <c r="AS58" s="46"/>
      <c r="AT58" s="144"/>
      <c r="AU58" s="144"/>
      <c r="AV58" s="141"/>
      <c r="AW58" s="141"/>
      <c r="AX58" s="141"/>
      <c r="AY58" s="141"/>
      <c r="AZ58" s="205"/>
      <c r="BA58" s="216"/>
      <c r="BB58" s="229"/>
      <c r="BC58" s="233"/>
      <c r="BD58" s="229"/>
      <c r="BE58" s="229"/>
      <c r="BF58" s="229"/>
      <c r="BG58" s="229"/>
      <c r="BH58" s="229"/>
      <c r="BI58" s="229"/>
      <c r="BJ58" s="229"/>
      <c r="BK58" s="1"/>
      <c r="BL58" s="220"/>
      <c r="BM58" s="220"/>
      <c r="BN58" s="220"/>
      <c r="BO58" s="220"/>
      <c r="BP58" s="1"/>
      <c r="BQ58" s="1"/>
    </row>
    <row r="59" spans="1:69" ht="15" customHeight="1">
      <c r="A59" s="36">
        <v>48</v>
      </c>
      <c r="B59" s="37" t="s">
        <v>74</v>
      </c>
      <c r="C59" s="93"/>
      <c r="D59" s="212">
        <f t="shared" si="26"/>
        <v>4</v>
      </c>
      <c r="E59" s="93">
        <f t="shared" si="25"/>
        <v>22</v>
      </c>
      <c r="F59" s="93">
        <f t="shared" ref="F59:I60" si="31">SUM(L59,R59,X59,AD59,AJ59,AP59,AV59)</f>
        <v>0</v>
      </c>
      <c r="G59" s="94">
        <f t="shared" si="30"/>
        <v>0</v>
      </c>
      <c r="H59" s="94">
        <f t="shared" si="30"/>
        <v>0</v>
      </c>
      <c r="I59" s="93">
        <f>SUM(O59,U59,AA59,AG59,AM59,AS59,AY59)</f>
        <v>22</v>
      </c>
      <c r="J59" s="47"/>
      <c r="K59" s="48"/>
      <c r="L59" s="48"/>
      <c r="M59" s="48"/>
      <c r="N59" s="48"/>
      <c r="O59" s="48"/>
      <c r="P59" s="44"/>
      <c r="Q59" s="45"/>
      <c r="R59" s="45"/>
      <c r="S59" s="45"/>
      <c r="T59" s="45"/>
      <c r="U59" s="45"/>
      <c r="V59" s="47"/>
      <c r="W59" s="48"/>
      <c r="X59" s="49"/>
      <c r="Y59" s="49"/>
      <c r="Z59" s="49"/>
      <c r="AA59" s="49"/>
      <c r="AB59" s="73"/>
      <c r="AC59" s="74"/>
      <c r="AD59" s="276"/>
      <c r="AE59" s="74"/>
      <c r="AF59" s="74"/>
      <c r="AG59" s="75"/>
      <c r="AH59" s="47">
        <v>4</v>
      </c>
      <c r="AI59" s="48"/>
      <c r="AJ59" s="284"/>
      <c r="AK59" s="284"/>
      <c r="AL59" s="284"/>
      <c r="AM59" s="286">
        <v>22</v>
      </c>
      <c r="AN59" s="44"/>
      <c r="AO59" s="45"/>
      <c r="AP59" s="51"/>
      <c r="AQ59" s="46"/>
      <c r="AR59" s="46"/>
      <c r="AS59" s="46"/>
      <c r="AT59" s="47"/>
      <c r="AU59" s="48"/>
      <c r="AV59" s="49"/>
      <c r="AW59" s="49"/>
      <c r="AX59" s="49"/>
      <c r="AY59" s="49"/>
      <c r="AZ59" s="205"/>
      <c r="BA59" s="216"/>
      <c r="BB59" s="216"/>
      <c r="BC59" s="233"/>
      <c r="BD59" s="216"/>
      <c r="BE59" s="216"/>
      <c r="BF59" s="216"/>
      <c r="BG59" s="216"/>
      <c r="BH59" s="216"/>
      <c r="BI59" s="216"/>
      <c r="BJ59" s="216"/>
      <c r="BL59" s="220"/>
      <c r="BM59" s="220"/>
      <c r="BN59" s="220"/>
      <c r="BO59" s="220"/>
    </row>
    <row r="60" spans="1:69" ht="15" customHeight="1">
      <c r="A60" s="36">
        <v>49</v>
      </c>
      <c r="B60" s="187" t="s">
        <v>118</v>
      </c>
      <c r="C60" s="188"/>
      <c r="D60" s="212">
        <f t="shared" si="26"/>
        <v>2</v>
      </c>
      <c r="E60" s="93">
        <f t="shared" si="25"/>
        <v>14</v>
      </c>
      <c r="F60" s="93">
        <f t="shared" si="31"/>
        <v>14</v>
      </c>
      <c r="G60" s="94">
        <f t="shared" si="31"/>
        <v>0</v>
      </c>
      <c r="H60" s="94">
        <f t="shared" si="31"/>
        <v>0</v>
      </c>
      <c r="I60" s="94">
        <f t="shared" si="31"/>
        <v>0</v>
      </c>
      <c r="J60" s="189"/>
      <c r="K60" s="190"/>
      <c r="L60" s="191"/>
      <c r="M60" s="191"/>
      <c r="N60" s="191"/>
      <c r="O60" s="190"/>
      <c r="P60" s="192"/>
      <c r="Q60" s="188"/>
      <c r="R60" s="193"/>
      <c r="S60" s="193"/>
      <c r="T60" s="193"/>
      <c r="U60" s="194"/>
      <c r="V60" s="189"/>
      <c r="W60" s="190"/>
      <c r="X60" s="191"/>
      <c r="Y60" s="191"/>
      <c r="Z60" s="191"/>
      <c r="AA60" s="190"/>
      <c r="AB60" s="195">
        <v>1</v>
      </c>
      <c r="AC60" s="188"/>
      <c r="AD60" s="283">
        <v>7</v>
      </c>
      <c r="AE60" s="193"/>
      <c r="AF60" s="193"/>
      <c r="AG60" s="194"/>
      <c r="AH60" s="196">
        <v>1</v>
      </c>
      <c r="AI60" s="197"/>
      <c r="AJ60" s="286">
        <v>7</v>
      </c>
      <c r="AK60" s="286"/>
      <c r="AL60" s="286"/>
      <c r="AM60" s="286"/>
      <c r="AN60" s="198"/>
      <c r="AO60" s="199"/>
      <c r="AP60" s="200"/>
      <c r="AQ60" s="200"/>
      <c r="AR60" s="200"/>
      <c r="AS60" s="201"/>
      <c r="AT60" s="189"/>
      <c r="AU60" s="190"/>
      <c r="AV60" s="191"/>
      <c r="AW60" s="191"/>
      <c r="AX60" s="191"/>
      <c r="AY60" s="190"/>
      <c r="AZ60" s="205"/>
      <c r="BC60" s="233"/>
      <c r="BL60" s="220"/>
      <c r="BM60" s="220"/>
      <c r="BN60" s="220"/>
      <c r="BO60" s="220"/>
    </row>
    <row r="61" spans="1:69" ht="15" customHeight="1">
      <c r="A61" s="185" t="s">
        <v>75</v>
      </c>
      <c r="B61" s="142" t="s">
        <v>76</v>
      </c>
      <c r="C61" s="31"/>
      <c r="D61" s="213">
        <f>SUM(AN61,AT61)</f>
        <v>32</v>
      </c>
      <c r="E61" s="31"/>
      <c r="F61" s="31" t="s">
        <v>31</v>
      </c>
      <c r="G61" s="31" t="s">
        <v>31</v>
      </c>
      <c r="H61" s="31" t="s">
        <v>31</v>
      </c>
      <c r="I61" s="31" t="s">
        <v>31</v>
      </c>
      <c r="J61" s="98">
        <v>0</v>
      </c>
      <c r="K61" s="99">
        <v>0</v>
      </c>
      <c r="L61" s="99">
        <v>0</v>
      </c>
      <c r="M61" s="99">
        <v>0</v>
      </c>
      <c r="N61" s="99">
        <v>0</v>
      </c>
      <c r="O61" s="99">
        <v>0</v>
      </c>
      <c r="P61" s="59">
        <v>0</v>
      </c>
      <c r="Q61" s="60">
        <v>0</v>
      </c>
      <c r="R61" s="60">
        <v>0</v>
      </c>
      <c r="S61" s="60">
        <v>0</v>
      </c>
      <c r="T61" s="60">
        <v>0</v>
      </c>
      <c r="U61" s="60">
        <v>0</v>
      </c>
      <c r="V61" s="98">
        <v>0</v>
      </c>
      <c r="W61" s="99">
        <v>0</v>
      </c>
      <c r="X61" s="99">
        <v>0</v>
      </c>
      <c r="Y61" s="99">
        <v>0</v>
      </c>
      <c r="Z61" s="99">
        <v>0</v>
      </c>
      <c r="AA61" s="99">
        <v>0</v>
      </c>
      <c r="AB61" s="320" t="s">
        <v>129</v>
      </c>
      <c r="AC61" s="321"/>
      <c r="AD61" s="321"/>
      <c r="AE61" s="321"/>
      <c r="AF61" s="321"/>
      <c r="AG61" s="321"/>
      <c r="AH61" s="321"/>
      <c r="AI61" s="321"/>
      <c r="AJ61" s="321"/>
      <c r="AK61" s="321"/>
      <c r="AL61" s="321"/>
      <c r="AM61" s="322"/>
      <c r="AN61" s="202">
        <v>16</v>
      </c>
      <c r="AO61" s="316" t="s">
        <v>128</v>
      </c>
      <c r="AP61" s="317"/>
      <c r="AQ61" s="317"/>
      <c r="AR61" s="317"/>
      <c r="AS61" s="318"/>
      <c r="AT61" s="59">
        <v>16</v>
      </c>
      <c r="AU61" s="335" t="s">
        <v>127</v>
      </c>
      <c r="AV61" s="336"/>
      <c r="AW61" s="336"/>
      <c r="AX61" s="336"/>
      <c r="AY61" s="337"/>
      <c r="AZ61" s="206"/>
      <c r="BA61" s="226"/>
      <c r="BB61" s="227"/>
      <c r="BC61" s="233"/>
      <c r="BL61" s="220"/>
      <c r="BM61" s="220"/>
      <c r="BN61" s="220"/>
      <c r="BO61" s="220"/>
      <c r="BP61" s="250"/>
    </row>
    <row r="62" spans="1:69" ht="15" customHeight="1">
      <c r="A62" s="323"/>
      <c r="B62" s="323"/>
      <c r="C62" s="100"/>
      <c r="D62" s="100"/>
      <c r="E62" s="100"/>
      <c r="F62" s="100" t="s">
        <v>22</v>
      </c>
      <c r="G62" s="100" t="s">
        <v>23</v>
      </c>
      <c r="H62" s="100" t="s">
        <v>24</v>
      </c>
      <c r="I62" s="100" t="s">
        <v>25</v>
      </c>
      <c r="J62" s="101" t="s">
        <v>26</v>
      </c>
      <c r="K62" s="100" t="s">
        <v>27</v>
      </c>
      <c r="L62" s="100" t="s">
        <v>22</v>
      </c>
      <c r="M62" s="100" t="s">
        <v>23</v>
      </c>
      <c r="N62" s="100" t="s">
        <v>24</v>
      </c>
      <c r="O62" s="100" t="s">
        <v>25</v>
      </c>
      <c r="P62" s="102" t="s">
        <v>26</v>
      </c>
      <c r="Q62" s="100" t="s">
        <v>27</v>
      </c>
      <c r="R62" s="100" t="s">
        <v>22</v>
      </c>
      <c r="S62" s="100" t="s">
        <v>23</v>
      </c>
      <c r="T62" s="100" t="s">
        <v>24</v>
      </c>
      <c r="U62" s="100" t="s">
        <v>25</v>
      </c>
      <c r="V62" s="101" t="s">
        <v>26</v>
      </c>
      <c r="W62" s="100" t="s">
        <v>27</v>
      </c>
      <c r="X62" s="100" t="s">
        <v>22</v>
      </c>
      <c r="Y62" s="100" t="s">
        <v>23</v>
      </c>
      <c r="Z62" s="100" t="s">
        <v>24</v>
      </c>
      <c r="AA62" s="100" t="s">
        <v>25</v>
      </c>
      <c r="AB62" s="101" t="s">
        <v>26</v>
      </c>
      <c r="AC62" s="100" t="s">
        <v>27</v>
      </c>
      <c r="AD62" s="100" t="s">
        <v>22</v>
      </c>
      <c r="AE62" s="100" t="s">
        <v>23</v>
      </c>
      <c r="AF62" s="100" t="s">
        <v>24</v>
      </c>
      <c r="AG62" s="100" t="s">
        <v>25</v>
      </c>
      <c r="AH62" s="101" t="s">
        <v>26</v>
      </c>
      <c r="AI62" s="100" t="s">
        <v>27</v>
      </c>
      <c r="AJ62" s="100" t="s">
        <v>22</v>
      </c>
      <c r="AK62" s="100" t="s">
        <v>23</v>
      </c>
      <c r="AL62" s="100" t="s">
        <v>24</v>
      </c>
      <c r="AM62" s="103" t="s">
        <v>25</v>
      </c>
      <c r="AN62" s="104" t="s">
        <v>26</v>
      </c>
      <c r="AO62" s="105" t="s">
        <v>27</v>
      </c>
      <c r="AP62" s="105" t="s">
        <v>22</v>
      </c>
      <c r="AQ62" s="105" t="s">
        <v>23</v>
      </c>
      <c r="AR62" s="105" t="s">
        <v>24</v>
      </c>
      <c r="AS62" s="105" t="s">
        <v>25</v>
      </c>
      <c r="AT62" s="106" t="s">
        <v>26</v>
      </c>
      <c r="AU62" s="100" t="s">
        <v>27</v>
      </c>
      <c r="AV62" s="100" t="s">
        <v>22</v>
      </c>
      <c r="AW62" s="100" t="s">
        <v>23</v>
      </c>
      <c r="AX62" s="100" t="s">
        <v>24</v>
      </c>
      <c r="AY62" s="100" t="s">
        <v>25</v>
      </c>
      <c r="AZ62" s="26"/>
      <c r="BA62" s="240"/>
      <c r="BB62" s="241"/>
      <c r="BL62" s="220"/>
      <c r="BM62" s="220"/>
      <c r="BN62" s="220"/>
      <c r="BO62" s="220"/>
      <c r="BP62" s="250"/>
    </row>
    <row r="63" spans="1:69" s="4" customFormat="1" ht="15" customHeight="1">
      <c r="A63" s="319" t="s">
        <v>77</v>
      </c>
      <c r="B63" s="319"/>
      <c r="C63" s="107">
        <f t="shared" ref="C63:AA63" si="32">SUM(C7,C17,C24,C39,C49,C61)</f>
        <v>17</v>
      </c>
      <c r="D63" s="214">
        <f>SUM(D7,D17,D24,D39,D49,D61)</f>
        <v>210</v>
      </c>
      <c r="E63" s="107">
        <f>SUM(E7,E17,E24,E39,E49,E61)</f>
        <v>1313</v>
      </c>
      <c r="F63" s="107">
        <f t="shared" si="32"/>
        <v>504</v>
      </c>
      <c r="G63" s="107">
        <f t="shared" si="32"/>
        <v>300</v>
      </c>
      <c r="H63" s="107">
        <f t="shared" si="32"/>
        <v>264</v>
      </c>
      <c r="I63" s="107">
        <f t="shared" si="32"/>
        <v>245</v>
      </c>
      <c r="J63" s="108">
        <f t="shared" si="32"/>
        <v>30</v>
      </c>
      <c r="K63" s="109">
        <f t="shared" si="32"/>
        <v>2</v>
      </c>
      <c r="L63" s="109">
        <f t="shared" si="32"/>
        <v>89</v>
      </c>
      <c r="M63" s="109">
        <f t="shared" si="32"/>
        <v>45</v>
      </c>
      <c r="N63" s="109">
        <f t="shared" si="32"/>
        <v>29</v>
      </c>
      <c r="O63" s="109">
        <f t="shared" si="32"/>
        <v>26</v>
      </c>
      <c r="P63" s="108">
        <f t="shared" si="32"/>
        <v>30</v>
      </c>
      <c r="Q63" s="109">
        <f t="shared" si="32"/>
        <v>2</v>
      </c>
      <c r="R63" s="109">
        <f t="shared" si="32"/>
        <v>64</v>
      </c>
      <c r="S63" s="109">
        <f t="shared" si="32"/>
        <v>74</v>
      </c>
      <c r="T63" s="109">
        <f t="shared" si="32"/>
        <v>49</v>
      </c>
      <c r="U63" s="109">
        <f t="shared" si="32"/>
        <v>26</v>
      </c>
      <c r="V63" s="108">
        <f t="shared" si="32"/>
        <v>30</v>
      </c>
      <c r="W63" s="109">
        <f t="shared" si="32"/>
        <v>3</v>
      </c>
      <c r="X63" s="109">
        <f t="shared" si="32"/>
        <v>109</v>
      </c>
      <c r="Y63" s="109">
        <f t="shared" si="32"/>
        <v>81</v>
      </c>
      <c r="Z63" s="109">
        <f t="shared" si="32"/>
        <v>20</v>
      </c>
      <c r="AA63" s="109">
        <f t="shared" si="32"/>
        <v>33</v>
      </c>
      <c r="AB63" s="108">
        <f t="shared" ref="AB63:AM63" si="33">SUM(AB7,AB17,AB24,AB39,AB49)</f>
        <v>30</v>
      </c>
      <c r="AC63" s="109">
        <f t="shared" si="33"/>
        <v>4</v>
      </c>
      <c r="AD63" s="109">
        <f t="shared" si="33"/>
        <v>95</v>
      </c>
      <c r="AE63" s="109">
        <f t="shared" si="33"/>
        <v>50</v>
      </c>
      <c r="AF63" s="109">
        <f t="shared" si="33"/>
        <v>51</v>
      </c>
      <c r="AG63" s="109">
        <f t="shared" si="33"/>
        <v>33</v>
      </c>
      <c r="AH63" s="108">
        <f t="shared" si="33"/>
        <v>30</v>
      </c>
      <c r="AI63" s="109">
        <f t="shared" si="33"/>
        <v>3</v>
      </c>
      <c r="AJ63" s="109">
        <f t="shared" si="33"/>
        <v>87</v>
      </c>
      <c r="AK63" s="109">
        <f t="shared" si="33"/>
        <v>24</v>
      </c>
      <c r="AL63" s="109">
        <f t="shared" si="33"/>
        <v>51</v>
      </c>
      <c r="AM63" s="109">
        <f t="shared" si="33"/>
        <v>82</v>
      </c>
      <c r="AN63" s="108">
        <f t="shared" ref="AN63:AY63" si="34">SUM(AN7,AN17,AN24,AN39,AN49,AN61)</f>
        <v>30</v>
      </c>
      <c r="AO63" s="109">
        <f t="shared" si="34"/>
        <v>3</v>
      </c>
      <c r="AP63" s="109">
        <f t="shared" si="34"/>
        <v>54</v>
      </c>
      <c r="AQ63" s="109">
        <f t="shared" si="34"/>
        <v>17</v>
      </c>
      <c r="AR63" s="109">
        <f t="shared" si="34"/>
        <v>64</v>
      </c>
      <c r="AS63" s="109">
        <f t="shared" si="34"/>
        <v>36</v>
      </c>
      <c r="AT63" s="108">
        <f t="shared" si="34"/>
        <v>30</v>
      </c>
      <c r="AU63" s="109">
        <f t="shared" si="34"/>
        <v>0</v>
      </c>
      <c r="AV63" s="109">
        <f t="shared" si="34"/>
        <v>6</v>
      </c>
      <c r="AW63" s="109">
        <f t="shared" si="34"/>
        <v>9</v>
      </c>
      <c r="AX63" s="109">
        <f t="shared" si="34"/>
        <v>0</v>
      </c>
      <c r="AY63" s="109">
        <f t="shared" si="34"/>
        <v>9</v>
      </c>
      <c r="AZ63" s="110"/>
      <c r="BA63" s="226"/>
      <c r="BB63" s="227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</row>
    <row r="64" spans="1:69" s="112" customFormat="1" ht="15" customHeight="1">
      <c r="A64" s="111"/>
      <c r="B64" s="204" t="s">
        <v>122</v>
      </c>
      <c r="C64" s="331" t="s">
        <v>78</v>
      </c>
      <c r="D64" s="331"/>
      <c r="E64" s="331"/>
      <c r="F64" s="331"/>
      <c r="G64" s="331"/>
      <c r="H64" s="331"/>
      <c r="I64" s="331"/>
      <c r="J64" s="299">
        <f>VALUE(L63)+VALUE(M63)+VALUE(N63)+VALUE(O63)</f>
        <v>189</v>
      </c>
      <c r="K64" s="299"/>
      <c r="L64" s="299"/>
      <c r="M64" s="299"/>
      <c r="N64" s="299"/>
      <c r="O64" s="299"/>
      <c r="P64" s="299">
        <f>VALUE(R63)+VALUE(S63)+VALUE(T63)+VALUE(U63)</f>
        <v>213</v>
      </c>
      <c r="Q64" s="299"/>
      <c r="R64" s="299"/>
      <c r="S64" s="299"/>
      <c r="T64" s="299"/>
      <c r="U64" s="299"/>
      <c r="V64" s="299">
        <f>VALUE(X63)+VALUE(Y63)+VALUE(Z63)+VALUE(AA63)</f>
        <v>243</v>
      </c>
      <c r="W64" s="299"/>
      <c r="X64" s="299"/>
      <c r="Y64" s="299"/>
      <c r="Z64" s="299"/>
      <c r="AA64" s="299"/>
      <c r="AB64" s="299">
        <f>VALUE(AD63)+VALUE(AE63)+VALUE(AF63)+VALUE(AG63)</f>
        <v>229</v>
      </c>
      <c r="AC64" s="299"/>
      <c r="AD64" s="299"/>
      <c r="AE64" s="299"/>
      <c r="AF64" s="299"/>
      <c r="AG64" s="299"/>
      <c r="AH64" s="299">
        <f>VALUE(AJ63)+VALUE(AK63)+VALUE(AL63)+VALUE(AM63)</f>
        <v>244</v>
      </c>
      <c r="AI64" s="299"/>
      <c r="AJ64" s="299"/>
      <c r="AK64" s="299"/>
      <c r="AL64" s="299"/>
      <c r="AM64" s="299"/>
      <c r="AN64" s="299">
        <f>VALUE(AP63)+VALUE(AQ63)+VALUE(AR63)+VALUE(AS63)</f>
        <v>171</v>
      </c>
      <c r="AO64" s="299"/>
      <c r="AP64" s="299"/>
      <c r="AQ64" s="299"/>
      <c r="AR64" s="299"/>
      <c r="AS64" s="299"/>
      <c r="AT64" s="299">
        <f>AV63+AW63+AX63+AY63</f>
        <v>24</v>
      </c>
      <c r="AU64" s="299"/>
      <c r="AV64" s="299"/>
      <c r="AW64" s="299"/>
      <c r="AX64" s="299"/>
      <c r="AY64" s="299"/>
      <c r="AZ64" s="113"/>
      <c r="BA64" s="226"/>
      <c r="BB64" s="227"/>
      <c r="BC64" s="4"/>
      <c r="BD64" s="4"/>
      <c r="BE64" s="4"/>
      <c r="BF64" s="4"/>
      <c r="BG64" s="4"/>
      <c r="BH64" s="4"/>
      <c r="BI64" s="4"/>
      <c r="BJ64" s="4"/>
      <c r="BK64" s="247"/>
      <c r="BL64" s="251"/>
      <c r="BM64" s="247"/>
      <c r="BN64" s="251"/>
      <c r="BO64" s="247"/>
      <c r="BP64" s="248"/>
      <c r="BQ64" s="248"/>
    </row>
    <row r="65" spans="1:235" s="112" customFormat="1" ht="12" customHeight="1">
      <c r="A65" s="114"/>
      <c r="B65" s="115"/>
      <c r="C65" s="116"/>
      <c r="D65" s="116"/>
      <c r="E65" s="116"/>
      <c r="F65" s="116"/>
      <c r="G65" s="116"/>
      <c r="H65" s="116"/>
      <c r="I65" s="116"/>
      <c r="J65" s="117"/>
      <c r="K65" s="117"/>
      <c r="L65" s="117"/>
      <c r="M65" s="117"/>
      <c r="N65" s="117"/>
      <c r="O65" s="117"/>
      <c r="P65" s="117"/>
      <c r="Q65" s="117"/>
      <c r="R65" s="118"/>
      <c r="S65" s="118"/>
      <c r="T65" s="118"/>
      <c r="U65" s="118"/>
      <c r="V65" s="118"/>
      <c r="W65" s="118"/>
      <c r="X65" s="118"/>
      <c r="Y65" s="118"/>
      <c r="Z65" s="118"/>
      <c r="AA65" s="118"/>
      <c r="AB65" s="118"/>
      <c r="AC65" s="118"/>
      <c r="AD65" s="118"/>
      <c r="AE65" s="118"/>
      <c r="AF65" s="118"/>
      <c r="AG65" s="118"/>
      <c r="AH65" s="118"/>
      <c r="AI65" s="118"/>
      <c r="AJ65" s="118"/>
      <c r="AK65" s="118"/>
      <c r="AL65" s="118"/>
      <c r="AM65" s="118"/>
      <c r="AN65" s="118"/>
      <c r="AO65" s="118"/>
      <c r="AP65" s="118"/>
      <c r="AQ65" s="118"/>
      <c r="AR65" s="118"/>
      <c r="AS65" s="118"/>
      <c r="AT65" s="118"/>
      <c r="AU65" s="118"/>
      <c r="AV65" s="118"/>
      <c r="AW65" s="118"/>
      <c r="AX65" s="118"/>
      <c r="AY65" s="118"/>
      <c r="AZ65" s="113"/>
      <c r="BK65" s="249"/>
      <c r="BL65" s="252"/>
      <c r="BM65" s="253"/>
      <c r="BN65" s="249"/>
      <c r="BO65" s="249"/>
      <c r="BP65" s="249"/>
      <c r="BQ65" s="249"/>
    </row>
    <row r="66" spans="1:235" s="4" customFormat="1" ht="17.399999999999999" customHeight="1">
      <c r="A66" s="119"/>
      <c r="B66" s="303" t="s">
        <v>125</v>
      </c>
      <c r="C66" s="304"/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304"/>
      <c r="Y66" s="304"/>
      <c r="Z66" s="304"/>
      <c r="AA66" s="304"/>
      <c r="AB66" s="304"/>
      <c r="AC66" s="304"/>
      <c r="AD66" s="304"/>
      <c r="AE66" s="304"/>
      <c r="AF66" s="304"/>
      <c r="AG66" s="304"/>
      <c r="AH66" s="304"/>
      <c r="AI66" s="304"/>
      <c r="AJ66" s="304"/>
      <c r="AK66" s="304"/>
      <c r="AL66" s="304"/>
      <c r="AM66" s="304"/>
      <c r="AN66" s="304"/>
      <c r="AO66" s="304"/>
      <c r="AP66" s="304"/>
      <c r="AQ66" s="305"/>
      <c r="AR66" s="305"/>
      <c r="AS66" s="305"/>
      <c r="AT66" s="305"/>
      <c r="AU66" s="305"/>
      <c r="AV66" s="305"/>
      <c r="AW66" s="305"/>
      <c r="AX66" s="305"/>
      <c r="AY66" s="306"/>
      <c r="BA66" s="215"/>
      <c r="BB66" s="216"/>
      <c r="BC66" s="112"/>
      <c r="BD66" s="112"/>
      <c r="BE66" s="112"/>
      <c r="BF66" s="112"/>
      <c r="BG66" s="112"/>
      <c r="BH66" s="112"/>
      <c r="BI66" s="112"/>
      <c r="BJ66" s="112"/>
      <c r="BK66" s="254"/>
      <c r="BL66" s="254"/>
      <c r="BM66" s="254"/>
      <c r="BN66" s="254"/>
      <c r="BO66" s="229"/>
      <c r="BP66" s="229"/>
      <c r="BQ66" s="229"/>
    </row>
    <row r="67" spans="1:235" s="4" customFormat="1" ht="17.399999999999999" customHeight="1">
      <c r="A67" s="119"/>
      <c r="B67" s="327" t="s">
        <v>119</v>
      </c>
      <c r="C67" s="328"/>
      <c r="D67" s="328"/>
      <c r="E67" s="328"/>
      <c r="F67" s="328"/>
      <c r="G67" s="328"/>
      <c r="H67" s="328"/>
      <c r="I67" s="328"/>
      <c r="J67" s="328"/>
      <c r="K67" s="328"/>
      <c r="L67" s="328"/>
      <c r="M67" s="328"/>
      <c r="N67" s="328"/>
      <c r="O67" s="328"/>
      <c r="P67" s="328"/>
      <c r="Q67" s="328"/>
      <c r="R67" s="328"/>
      <c r="S67" s="328"/>
      <c r="T67" s="328"/>
      <c r="U67" s="328"/>
      <c r="V67" s="328"/>
      <c r="W67" s="328"/>
      <c r="X67" s="328"/>
      <c r="Y67" s="328"/>
      <c r="Z67" s="328"/>
      <c r="AA67" s="328"/>
      <c r="AB67" s="328"/>
      <c r="AC67" s="328"/>
      <c r="AD67" s="328"/>
      <c r="AE67" s="328"/>
      <c r="AF67" s="328"/>
      <c r="AG67" s="328"/>
      <c r="AH67" s="328"/>
      <c r="AI67" s="329"/>
      <c r="AJ67" s="329"/>
      <c r="AK67" s="329"/>
      <c r="AL67" s="329"/>
      <c r="AM67" s="329"/>
      <c r="AN67" s="329"/>
      <c r="AO67" s="330"/>
      <c r="AP67" s="186"/>
      <c r="AQ67" s="186"/>
      <c r="AR67" s="186"/>
      <c r="AS67" s="186"/>
      <c r="AT67" s="186"/>
      <c r="AU67" s="186"/>
      <c r="AV67" s="186"/>
      <c r="AW67" s="186"/>
      <c r="AX67" s="186"/>
      <c r="AY67" s="186"/>
      <c r="BK67" s="255"/>
      <c r="BL67" s="256"/>
      <c r="BM67" s="255"/>
      <c r="BN67" s="255"/>
      <c r="BO67" s="216"/>
      <c r="BP67" s="216"/>
      <c r="BQ67" s="216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</row>
    <row r="68" spans="1:235" s="121" customFormat="1" ht="12" customHeight="1">
      <c r="A68" s="123"/>
      <c r="B68" s="124"/>
      <c r="C68" s="125"/>
      <c r="D68" s="125"/>
      <c r="E68" s="125"/>
      <c r="F68" s="125"/>
      <c r="G68" s="125"/>
      <c r="H68" s="125"/>
      <c r="I68" s="125"/>
      <c r="J68" s="125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6"/>
      <c r="AI68" s="126"/>
      <c r="AJ68" s="127"/>
      <c r="AK68" s="120"/>
      <c r="AL68" s="120"/>
      <c r="AM68" s="120"/>
      <c r="AN68" s="120"/>
      <c r="AO68" s="120"/>
      <c r="AP68" s="120"/>
      <c r="AQ68" s="120"/>
      <c r="AR68" s="120"/>
      <c r="AS68" s="120"/>
      <c r="AT68" s="120"/>
      <c r="AU68" s="120"/>
      <c r="AV68" s="120"/>
      <c r="AW68" s="120"/>
      <c r="AX68" s="120"/>
      <c r="AY68" s="120"/>
      <c r="HJ68" s="122"/>
      <c r="HK68" s="122"/>
      <c r="HL68" s="122"/>
      <c r="HM68" s="122"/>
      <c r="HN68" s="122"/>
      <c r="HO68" s="122"/>
      <c r="HP68" s="122"/>
      <c r="HQ68" s="122"/>
      <c r="HR68" s="122"/>
      <c r="HS68" s="122"/>
      <c r="HT68" s="122"/>
      <c r="HU68" s="122"/>
      <c r="HV68" s="122"/>
      <c r="HW68" s="122"/>
      <c r="HX68" s="122"/>
      <c r="HY68" s="122"/>
      <c r="HZ68" s="122"/>
      <c r="IA68" s="122"/>
    </row>
    <row r="69" spans="1:235" s="121" customFormat="1" ht="15.6" customHeight="1">
      <c r="A69" s="128" t="s">
        <v>31</v>
      </c>
      <c r="B69" s="154" t="s">
        <v>79</v>
      </c>
      <c r="C69" s="155"/>
      <c r="D69" s="155"/>
      <c r="E69" s="156" t="s">
        <v>80</v>
      </c>
      <c r="F69" s="156"/>
      <c r="G69" s="157"/>
      <c r="H69" s="158"/>
      <c r="I69" s="157"/>
      <c r="L69" s="159"/>
      <c r="M69" s="159"/>
      <c r="W69" s="157" t="s">
        <v>85</v>
      </c>
      <c r="X69" s="156"/>
      <c r="Y69" s="160"/>
      <c r="Z69" s="160"/>
      <c r="AA69" s="160"/>
      <c r="AB69" s="160"/>
      <c r="AC69" s="160"/>
      <c r="AD69" s="160"/>
      <c r="AE69" s="160"/>
      <c r="AF69" s="160"/>
      <c r="AG69" s="160"/>
      <c r="AH69" s="160"/>
      <c r="AI69" s="161"/>
      <c r="AL69" s="162" t="s">
        <v>86</v>
      </c>
      <c r="AM69" s="163"/>
      <c r="AN69" s="164"/>
      <c r="AO69" s="165"/>
      <c r="AP69" s="165"/>
      <c r="AQ69" s="165"/>
      <c r="AR69" s="165"/>
      <c r="AS69" s="163"/>
      <c r="AT69" s="164"/>
      <c r="AU69" s="161"/>
      <c r="AV69" s="161"/>
      <c r="AW69" s="161"/>
      <c r="AX69" s="161"/>
      <c r="AY69" s="161"/>
      <c r="AZ69" s="159"/>
      <c r="HJ69" s="122"/>
      <c r="HK69" s="122"/>
      <c r="HL69" s="122"/>
      <c r="HM69" s="122"/>
      <c r="HN69" s="122"/>
      <c r="HO69" s="122"/>
      <c r="HP69" s="122"/>
      <c r="HQ69" s="122"/>
      <c r="HR69" s="122"/>
      <c r="HS69" s="122"/>
      <c r="HT69" s="122"/>
      <c r="HU69" s="122"/>
      <c r="HV69" s="122"/>
      <c r="HW69" s="122"/>
      <c r="HX69" s="122"/>
      <c r="HY69" s="122"/>
      <c r="HZ69" s="122"/>
      <c r="IA69" s="122"/>
    </row>
    <row r="70" spans="1:235" s="121" customFormat="1" ht="12.6" customHeight="1">
      <c r="A70" s="129" t="s">
        <v>31</v>
      </c>
      <c r="B70" s="166" t="s">
        <v>81</v>
      </c>
      <c r="C70" s="167"/>
      <c r="D70" s="167"/>
      <c r="E70" s="156" t="s">
        <v>82</v>
      </c>
      <c r="F70" s="156"/>
      <c r="G70" s="157"/>
      <c r="H70" s="158"/>
      <c r="I70" s="157"/>
      <c r="L70" s="159"/>
      <c r="M70" s="159"/>
      <c r="W70" s="157" t="s">
        <v>88</v>
      </c>
      <c r="X70" s="156"/>
      <c r="Y70" s="160"/>
      <c r="Z70" s="160"/>
      <c r="AA70" s="160"/>
      <c r="AB70" s="160"/>
      <c r="AC70" s="160"/>
      <c r="AD70" s="160"/>
      <c r="AE70" s="160"/>
      <c r="AF70" s="160"/>
      <c r="AG70" s="160"/>
      <c r="AH70" s="160"/>
      <c r="AI70" s="161"/>
      <c r="AL70" s="168" t="s">
        <v>89</v>
      </c>
      <c r="AM70" s="169"/>
      <c r="AN70" s="157"/>
      <c r="AO70" s="157"/>
      <c r="AP70" s="157"/>
      <c r="AQ70" s="157"/>
      <c r="AR70" s="157"/>
      <c r="AS70" s="158"/>
      <c r="AT70" s="157"/>
      <c r="AU70" s="161"/>
      <c r="AV70" s="161"/>
      <c r="AW70" s="161"/>
      <c r="AX70" s="161"/>
      <c r="AY70" s="161"/>
      <c r="AZ70" s="159"/>
      <c r="HJ70" s="122"/>
      <c r="HK70" s="122"/>
      <c r="HL70" s="122"/>
      <c r="HM70" s="122"/>
      <c r="HN70" s="122"/>
      <c r="HO70" s="122"/>
      <c r="HP70" s="122"/>
      <c r="HQ70" s="122"/>
      <c r="HR70" s="122"/>
      <c r="HS70" s="122"/>
      <c r="HT70" s="122"/>
      <c r="HU70" s="122"/>
      <c r="HV70" s="122"/>
      <c r="HW70" s="122"/>
      <c r="HX70" s="122"/>
      <c r="HY70" s="122"/>
      <c r="HZ70" s="122"/>
      <c r="IA70" s="122"/>
    </row>
    <row r="71" spans="1:235" s="121" customFormat="1" ht="13.95" customHeight="1">
      <c r="A71" s="129" t="s">
        <v>31</v>
      </c>
      <c r="B71" s="170" t="s">
        <v>83</v>
      </c>
      <c r="C71" s="155"/>
      <c r="D71" s="155"/>
      <c r="E71" s="156" t="s">
        <v>84</v>
      </c>
      <c r="F71" s="156"/>
      <c r="G71" s="157"/>
      <c r="H71" s="158"/>
      <c r="I71" s="157"/>
      <c r="L71" s="159"/>
      <c r="M71" s="159"/>
      <c r="W71" s="157" t="s">
        <v>91</v>
      </c>
      <c r="X71" s="156"/>
      <c r="Y71" s="160"/>
      <c r="Z71" s="160"/>
      <c r="AA71" s="160"/>
      <c r="AB71" s="160"/>
      <c r="AC71" s="160"/>
      <c r="AD71" s="160"/>
      <c r="AE71" s="160"/>
      <c r="AF71" s="160"/>
      <c r="AG71" s="160"/>
      <c r="AH71" s="160"/>
      <c r="AI71" s="161"/>
      <c r="AL71" s="162" t="s">
        <v>92</v>
      </c>
      <c r="AM71" s="169"/>
      <c r="AN71" s="157"/>
      <c r="AO71" s="157"/>
      <c r="AP71" s="157"/>
      <c r="AQ71" s="157"/>
      <c r="AR71" s="157"/>
      <c r="AS71" s="158"/>
      <c r="AT71" s="157"/>
      <c r="AU71" s="161"/>
      <c r="AV71" s="161"/>
      <c r="AW71" s="161"/>
      <c r="AX71" s="161"/>
      <c r="AY71" s="161"/>
      <c r="AZ71" s="159"/>
      <c r="HJ71" s="122"/>
      <c r="HK71" s="122"/>
      <c r="HL71" s="122"/>
      <c r="HM71" s="122"/>
      <c r="HN71" s="122"/>
      <c r="HO71" s="122"/>
      <c r="HP71" s="122"/>
      <c r="HQ71" s="122"/>
      <c r="HR71" s="122"/>
      <c r="HS71" s="122"/>
      <c r="HT71" s="122"/>
      <c r="HU71" s="122"/>
      <c r="HV71" s="122"/>
      <c r="HW71" s="122"/>
      <c r="HX71" s="122"/>
      <c r="HY71" s="122"/>
      <c r="HZ71" s="122"/>
      <c r="IA71" s="122"/>
    </row>
    <row r="72" spans="1:235" ht="12" customHeight="1">
      <c r="A72" s="130"/>
      <c r="B72" s="171"/>
      <c r="C72" s="172"/>
      <c r="D72" s="172"/>
      <c r="E72" s="172"/>
      <c r="F72" s="172"/>
      <c r="G72" s="172"/>
      <c r="H72" s="172"/>
      <c r="I72" s="172"/>
      <c r="J72" s="173"/>
      <c r="K72" s="172"/>
      <c r="L72" s="172"/>
      <c r="M72" s="172"/>
      <c r="N72" s="172"/>
      <c r="O72" s="172"/>
      <c r="P72" s="174"/>
      <c r="Q72" s="172"/>
      <c r="R72" s="172"/>
      <c r="S72" s="172"/>
      <c r="T72" s="172"/>
      <c r="U72" s="172"/>
      <c r="V72" s="174"/>
      <c r="W72" s="172"/>
      <c r="X72" s="172"/>
      <c r="Y72" s="172"/>
      <c r="Z72" s="172"/>
      <c r="AA72" s="172"/>
      <c r="AB72" s="174"/>
      <c r="AC72" s="172"/>
      <c r="AD72" s="172"/>
      <c r="AE72" s="172"/>
      <c r="AF72" s="172"/>
      <c r="AG72" s="172"/>
      <c r="AH72" s="174"/>
      <c r="AI72" s="175"/>
      <c r="AJ72" s="175"/>
      <c r="AK72" s="175"/>
      <c r="AL72" s="159"/>
      <c r="AM72" s="175"/>
      <c r="AN72" s="159"/>
      <c r="AO72" s="175"/>
      <c r="AP72" s="175"/>
      <c r="AQ72" s="175"/>
      <c r="AR72" s="175"/>
      <c r="AS72" s="175"/>
      <c r="AT72" s="176"/>
      <c r="AU72" s="175"/>
      <c r="AV72" s="175"/>
      <c r="AW72" s="175"/>
      <c r="AX72" s="175"/>
      <c r="AY72" s="177"/>
      <c r="AZ72" s="178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</row>
    <row r="73" spans="1:235" ht="15" customHeight="1">
      <c r="A73" s="2"/>
      <c r="B73" s="157" t="s">
        <v>87</v>
      </c>
      <c r="C73" s="169"/>
      <c r="D73" s="209"/>
      <c r="E73" s="162" t="s">
        <v>94</v>
      </c>
      <c r="F73" s="180"/>
      <c r="G73" s="181"/>
      <c r="H73" s="159"/>
      <c r="I73" s="181"/>
      <c r="J73" s="180"/>
      <c r="K73" s="180"/>
      <c r="L73" s="180"/>
      <c r="M73" s="180"/>
      <c r="N73" s="182"/>
      <c r="P73" s="165"/>
      <c r="Q73" s="159"/>
      <c r="R73" s="159"/>
      <c r="S73" s="159"/>
      <c r="V73" s="1"/>
      <c r="W73" s="162" t="s">
        <v>95</v>
      </c>
      <c r="X73" s="165"/>
      <c r="Y73" s="162"/>
      <c r="Z73" s="165"/>
      <c r="AA73" s="165"/>
      <c r="AB73" s="163"/>
      <c r="AC73" s="165"/>
      <c r="AD73" s="159"/>
      <c r="AE73" s="165"/>
      <c r="AF73" s="163"/>
      <c r="AL73" s="162" t="s">
        <v>106</v>
      </c>
      <c r="AM73" s="160"/>
      <c r="AN73" s="157"/>
      <c r="AO73" s="157"/>
      <c r="AP73" s="157"/>
      <c r="AQ73" s="157"/>
      <c r="AR73" s="158"/>
      <c r="AS73" s="157"/>
      <c r="AT73" s="157"/>
      <c r="AU73" s="158"/>
      <c r="AV73" s="159"/>
      <c r="AW73" s="180"/>
      <c r="AX73" s="180"/>
      <c r="AY73" s="183"/>
      <c r="AZ73" s="1"/>
    </row>
    <row r="74" spans="1:235" ht="15" customHeight="1">
      <c r="B74" s="157" t="s">
        <v>90</v>
      </c>
      <c r="C74" s="157"/>
      <c r="D74" s="210"/>
      <c r="E74" s="168" t="s">
        <v>96</v>
      </c>
      <c r="F74" s="159"/>
      <c r="G74" s="159"/>
      <c r="H74" s="159"/>
      <c r="I74" s="159"/>
      <c r="J74" s="159"/>
      <c r="K74" s="159"/>
      <c r="L74" s="159"/>
      <c r="M74" s="159"/>
      <c r="N74" s="179"/>
      <c r="P74" s="157"/>
      <c r="Q74" s="159"/>
      <c r="R74" s="159"/>
      <c r="S74" s="159"/>
      <c r="V74" s="1"/>
      <c r="W74" s="168" t="s">
        <v>97</v>
      </c>
      <c r="X74" s="157"/>
      <c r="Y74" s="168"/>
      <c r="Z74" s="157"/>
      <c r="AA74" s="157"/>
      <c r="AB74" s="158"/>
      <c r="AC74" s="157"/>
      <c r="AD74" s="159"/>
      <c r="AE74" s="157"/>
      <c r="AF74" s="158"/>
      <c r="AL74" s="168" t="s">
        <v>107</v>
      </c>
      <c r="AM74" s="160"/>
      <c r="AN74" s="157"/>
      <c r="AO74" s="157"/>
      <c r="AP74" s="157"/>
      <c r="AQ74" s="157"/>
      <c r="AR74" s="158"/>
      <c r="AS74" s="157"/>
      <c r="AT74" s="157"/>
      <c r="AU74" s="158"/>
      <c r="AV74" s="159"/>
      <c r="AW74" s="159"/>
      <c r="AX74" s="178"/>
      <c r="AY74" s="178"/>
      <c r="AZ74" s="1"/>
    </row>
    <row r="75" spans="1:235" ht="15" customHeight="1">
      <c r="B75" s="157" t="s">
        <v>93</v>
      </c>
      <c r="C75" s="157"/>
      <c r="D75" s="210"/>
      <c r="E75" s="162" t="s">
        <v>98</v>
      </c>
      <c r="F75" s="159"/>
      <c r="G75" s="159"/>
      <c r="H75" s="159"/>
      <c r="I75" s="159"/>
      <c r="J75" s="159"/>
      <c r="K75" s="159"/>
      <c r="L75" s="159"/>
      <c r="M75" s="159"/>
      <c r="N75" s="179"/>
      <c r="P75" s="157"/>
      <c r="Q75" s="159"/>
      <c r="R75" s="159"/>
      <c r="S75" s="159"/>
      <c r="V75" s="1"/>
      <c r="W75" s="162" t="s">
        <v>99</v>
      </c>
      <c r="X75" s="157"/>
      <c r="Y75" s="162"/>
      <c r="Z75" s="157"/>
      <c r="AA75" s="157"/>
      <c r="AB75" s="158"/>
      <c r="AC75" s="157"/>
      <c r="AD75" s="159"/>
      <c r="AE75" s="157"/>
      <c r="AF75" s="158"/>
      <c r="AL75" s="162" t="s">
        <v>108</v>
      </c>
      <c r="AM75" s="157"/>
      <c r="AN75" s="157"/>
      <c r="AO75" s="157"/>
      <c r="AP75" s="157"/>
      <c r="AQ75" s="157"/>
      <c r="AR75" s="158"/>
      <c r="AS75" s="157"/>
      <c r="AT75" s="157"/>
      <c r="AU75" s="158"/>
      <c r="AV75" s="159"/>
      <c r="AW75" s="159"/>
      <c r="AX75" s="178"/>
      <c r="AY75" s="178"/>
      <c r="AZ75" s="1"/>
    </row>
    <row r="76" spans="1:235" ht="10.199999999999999" customHeight="1">
      <c r="B76" s="157"/>
      <c r="C76" s="157"/>
      <c r="D76" s="157"/>
      <c r="E76" s="157"/>
      <c r="F76" s="157"/>
      <c r="G76" s="157"/>
      <c r="H76" s="157"/>
      <c r="I76" s="157"/>
      <c r="J76" s="169"/>
      <c r="K76" s="157"/>
      <c r="L76" s="157"/>
      <c r="M76" s="157"/>
      <c r="N76" s="157"/>
      <c r="O76" s="157"/>
      <c r="P76" s="158"/>
      <c r="Q76" s="157"/>
      <c r="R76" s="157"/>
      <c r="S76" s="157"/>
      <c r="T76" s="157"/>
      <c r="U76" s="157"/>
      <c r="V76" s="157"/>
      <c r="W76" s="157"/>
      <c r="X76" s="157"/>
      <c r="Y76" s="157"/>
      <c r="Z76" s="158"/>
      <c r="AA76" s="157"/>
      <c r="AB76" s="157"/>
      <c r="AC76" s="157"/>
      <c r="AD76" s="157"/>
      <c r="AE76" s="157"/>
      <c r="AF76" s="158"/>
      <c r="AG76" s="159"/>
      <c r="AH76" s="1"/>
      <c r="AI76" s="159"/>
      <c r="AJ76" s="159"/>
      <c r="AK76" s="159"/>
      <c r="AL76" s="159"/>
      <c r="AM76" s="159"/>
      <c r="AN76" s="159"/>
      <c r="AO76" s="159"/>
      <c r="AP76" s="159"/>
      <c r="AQ76" s="159"/>
      <c r="AR76" s="159"/>
      <c r="AS76" s="179"/>
      <c r="AT76" s="159"/>
      <c r="AU76" s="159"/>
      <c r="AV76" s="159"/>
      <c r="AW76" s="159"/>
      <c r="AX76" s="178"/>
      <c r="AY76" s="178"/>
      <c r="AZ76" s="1"/>
    </row>
    <row r="77" spans="1:235" ht="15" customHeight="1">
      <c r="B77" s="162" t="s">
        <v>109</v>
      </c>
      <c r="C77" s="157"/>
      <c r="D77" s="210"/>
      <c r="E77" s="162" t="s">
        <v>110</v>
      </c>
      <c r="F77" s="160"/>
      <c r="G77" s="157"/>
      <c r="H77" s="157"/>
      <c r="I77" s="157"/>
      <c r="J77" s="157"/>
      <c r="K77" s="158"/>
      <c r="L77" s="157"/>
      <c r="M77" s="157"/>
      <c r="N77" s="158"/>
      <c r="O77" s="159"/>
      <c r="P77" s="159"/>
      <c r="Q77" s="159"/>
      <c r="R77" s="159"/>
      <c r="S77" s="178"/>
      <c r="T77" s="159"/>
      <c r="U77" s="159"/>
      <c r="W77" s="300" t="s">
        <v>111</v>
      </c>
      <c r="X77" s="301"/>
      <c r="Y77" s="301"/>
      <c r="Z77" s="301"/>
      <c r="AA77" s="301"/>
      <c r="AB77" s="301"/>
      <c r="AC77" s="302"/>
      <c r="AD77" s="156"/>
      <c r="AE77" s="156"/>
      <c r="AF77" s="156"/>
      <c r="AG77" s="156"/>
      <c r="AH77" s="1"/>
      <c r="AI77" s="159"/>
      <c r="AY77" s="178"/>
      <c r="AZ77" s="1"/>
    </row>
    <row r="78" spans="1:235" ht="15" customHeight="1">
      <c r="B78" s="168" t="s">
        <v>112</v>
      </c>
      <c r="C78" s="157"/>
      <c r="D78" s="210"/>
      <c r="E78" s="168" t="s">
        <v>113</v>
      </c>
      <c r="F78" s="160"/>
      <c r="G78" s="157"/>
      <c r="H78" s="157"/>
      <c r="I78" s="157"/>
      <c r="J78" s="157"/>
      <c r="K78" s="158"/>
      <c r="L78" s="157"/>
      <c r="M78" s="157"/>
      <c r="N78" s="158"/>
      <c r="O78" s="159"/>
      <c r="P78" s="159"/>
      <c r="Q78" s="159"/>
      <c r="R78" s="159"/>
      <c r="S78" s="178"/>
      <c r="T78" s="159"/>
      <c r="U78" s="159"/>
      <c r="W78" s="332" t="s">
        <v>114</v>
      </c>
      <c r="X78" s="333"/>
      <c r="Y78" s="333"/>
      <c r="Z78" s="333"/>
      <c r="AA78" s="333"/>
      <c r="AB78" s="333"/>
      <c r="AC78" s="333"/>
      <c r="AD78" s="333"/>
      <c r="AE78" s="333"/>
      <c r="AF78" s="333"/>
      <c r="AG78" s="334"/>
      <c r="AH78" s="1"/>
      <c r="AI78" s="159"/>
      <c r="AY78" s="178"/>
      <c r="AZ78" s="1"/>
    </row>
    <row r="79" spans="1:235" ht="15" customHeight="1">
      <c r="B79" s="162" t="s">
        <v>115</v>
      </c>
      <c r="C79" s="157"/>
      <c r="D79" s="210"/>
      <c r="E79" s="162" t="s">
        <v>116</v>
      </c>
      <c r="F79" s="157"/>
      <c r="G79" s="157"/>
      <c r="H79" s="157"/>
      <c r="I79" s="157"/>
      <c r="J79" s="157"/>
      <c r="K79" s="158"/>
      <c r="L79" s="157"/>
      <c r="M79" s="157"/>
      <c r="N79" s="158"/>
      <c r="O79" s="159"/>
      <c r="P79" s="159"/>
      <c r="Q79" s="159"/>
      <c r="R79" s="159"/>
      <c r="S79" s="178"/>
      <c r="T79" s="159"/>
      <c r="U79" s="159"/>
      <c r="W79" s="324" t="s">
        <v>117</v>
      </c>
      <c r="X79" s="325"/>
      <c r="Y79" s="325"/>
      <c r="Z79" s="325"/>
      <c r="AA79" s="325"/>
      <c r="AB79" s="325"/>
      <c r="AC79" s="325"/>
      <c r="AD79" s="325"/>
      <c r="AE79" s="325"/>
      <c r="AF79" s="326"/>
      <c r="AG79" s="156"/>
      <c r="AH79" s="1"/>
      <c r="AI79" s="159"/>
      <c r="AY79" s="178"/>
      <c r="AZ79" s="1"/>
    </row>
    <row r="80" spans="1:235" ht="15" customHeight="1">
      <c r="B80" s="131"/>
      <c r="C80" s="132"/>
      <c r="D80" s="132"/>
      <c r="E80" s="132"/>
      <c r="F80" s="132"/>
      <c r="G80" s="132"/>
      <c r="H80" s="138"/>
      <c r="I80" s="139"/>
      <c r="J80" s="137"/>
      <c r="K80" s="135"/>
      <c r="L80" s="135"/>
      <c r="M80" s="135"/>
      <c r="N80" s="135"/>
      <c r="O80" s="135"/>
      <c r="P80" s="136"/>
      <c r="Q80" s="135"/>
      <c r="R80" s="135"/>
      <c r="S80" s="135"/>
      <c r="T80" s="135"/>
      <c r="U80" s="135"/>
      <c r="V80" s="136"/>
      <c r="W80" s="135"/>
      <c r="X80" s="135"/>
      <c r="Y80" s="135"/>
      <c r="Z80" s="135"/>
      <c r="AA80" s="135"/>
      <c r="AB80" s="136"/>
      <c r="AC80" s="135"/>
      <c r="AD80" s="135"/>
      <c r="AE80" s="135"/>
      <c r="AF80" s="135"/>
      <c r="AG80" s="135"/>
      <c r="AH80" s="13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8"/>
      <c r="AU80" s="6"/>
      <c r="AV80" s="6"/>
      <c r="AW80" s="6"/>
      <c r="AX80" s="6"/>
      <c r="AY80" s="15"/>
    </row>
    <row r="84" spans="2:62" ht="13.2">
      <c r="B84" s="257"/>
      <c r="C84" s="258"/>
      <c r="D84" s="258"/>
      <c r="E84" s="258"/>
      <c r="F84" s="258"/>
      <c r="G84" s="258"/>
      <c r="H84" s="258"/>
      <c r="I84" s="258"/>
      <c r="J84" s="258"/>
      <c r="K84"/>
      <c r="L84"/>
      <c r="AZ84" s="259"/>
    </row>
    <row r="85" spans="2:62" ht="13.2">
      <c r="B85" s="257"/>
      <c r="C85" s="258"/>
      <c r="D85" s="260"/>
      <c r="E85" s="260"/>
      <c r="F85" s="260"/>
      <c r="G85" s="260"/>
      <c r="H85" s="260"/>
      <c r="I85" s="260"/>
      <c r="J85" s="258"/>
      <c r="K85"/>
      <c r="L85"/>
      <c r="M85"/>
      <c r="AZ85" s="259"/>
    </row>
    <row r="86" spans="2:62">
      <c r="B86" s="261"/>
      <c r="C86" s="262"/>
      <c r="D86" s="262"/>
      <c r="E86" s="262"/>
      <c r="F86" s="262"/>
      <c r="G86" s="262"/>
      <c r="H86" s="262"/>
      <c r="I86" s="262"/>
      <c r="J86" s="343"/>
      <c r="K86" s="344"/>
      <c r="L86" s="344"/>
      <c r="M86" s="345"/>
      <c r="AZ86" s="259"/>
    </row>
    <row r="87" spans="2:62" ht="13.2">
      <c r="B87" s="263"/>
      <c r="C87"/>
      <c r="D87"/>
      <c r="E87"/>
      <c r="F87" s="258"/>
      <c r="G87" s="258"/>
      <c r="H87" s="258"/>
      <c r="I87" s="258"/>
      <c r="J87"/>
      <c r="K87"/>
      <c r="L87"/>
      <c r="AZ87" s="259"/>
    </row>
    <row r="88" spans="2:62" ht="13.2">
      <c r="B88"/>
      <c r="C88"/>
      <c r="D88"/>
      <c r="E88"/>
      <c r="F88"/>
      <c r="G88"/>
      <c r="H88" s="219"/>
      <c r="I88" s="219"/>
      <c r="J88"/>
      <c r="K88"/>
      <c r="L88"/>
      <c r="AZ88" s="259"/>
    </row>
    <row r="89" spans="2:62" ht="13.2">
      <c r="B89"/>
      <c r="C89"/>
      <c r="D89"/>
      <c r="E89"/>
      <c r="F89"/>
      <c r="G89"/>
      <c r="H89" s="264"/>
      <c r="I89" s="264"/>
      <c r="J89"/>
      <c r="K89"/>
      <c r="L89"/>
      <c r="AZ89" s="259"/>
    </row>
    <row r="90" spans="2:62" ht="13.2">
      <c r="B90"/>
      <c r="C90"/>
      <c r="D90"/>
      <c r="E90"/>
      <c r="F90"/>
      <c r="G90"/>
      <c r="H90" s="264"/>
      <c r="I90" s="264"/>
      <c r="J90"/>
      <c r="K90"/>
      <c r="L90"/>
      <c r="AZ90" s="259"/>
    </row>
    <row r="91" spans="2:62" ht="13.2">
      <c r="B91"/>
      <c r="C91"/>
      <c r="D91" s="265"/>
      <c r="E91" s="265"/>
      <c r="F91" s="265"/>
      <c r="G91" s="266"/>
      <c r="H91" s="266"/>
      <c r="I91" s="265"/>
      <c r="J91" s="265"/>
      <c r="K91" s="266"/>
      <c r="L91" s="265"/>
      <c r="AZ91" s="259"/>
    </row>
    <row r="92" spans="2:62" ht="13.2">
      <c r="B92"/>
      <c r="C92"/>
      <c r="D92" s="264"/>
      <c r="E92" s="264"/>
      <c r="F92" s="264"/>
      <c r="G92" s="267"/>
      <c r="H92" s="267"/>
      <c r="I92" s="264"/>
      <c r="J92" s="264"/>
      <c r="K92" s="267"/>
      <c r="L92"/>
      <c r="AZ92" s="259"/>
    </row>
    <row r="93" spans="2:62" ht="13.2">
      <c r="B93"/>
      <c r="C93"/>
      <c r="D93" s="264"/>
      <c r="E93" s="264"/>
      <c r="F93" s="268"/>
      <c r="G93" s="216"/>
      <c r="H93" s="269"/>
      <c r="I93" s="264"/>
      <c r="J93" s="270"/>
      <c r="K93" s="313"/>
      <c r="L93" s="314"/>
      <c r="AZ93" s="259"/>
    </row>
    <row r="95" spans="2:62" customFormat="1" ht="18.75" customHeight="1">
      <c r="F95" s="346"/>
      <c r="G95" s="346"/>
      <c r="H95" s="347"/>
      <c r="I95" s="348"/>
      <c r="J95" s="349"/>
      <c r="BB95" s="273"/>
      <c r="BC95" s="219"/>
      <c r="BD95" s="219"/>
      <c r="BE95" s="219"/>
      <c r="BF95" s="219"/>
      <c r="BG95" s="219"/>
      <c r="BH95" s="219"/>
      <c r="BI95" s="219"/>
      <c r="BJ95" s="219"/>
    </row>
    <row r="96" spans="2:62" customFormat="1" ht="13.2">
      <c r="F96" s="274"/>
      <c r="G96" s="338"/>
      <c r="H96" s="350"/>
      <c r="I96" s="351"/>
      <c r="J96" s="352"/>
      <c r="BB96" s="273"/>
      <c r="BC96" s="219"/>
      <c r="BD96" s="219"/>
      <c r="BE96" s="219"/>
      <c r="BF96" s="219"/>
      <c r="BG96" s="219"/>
      <c r="BH96" s="219"/>
      <c r="BI96" s="219"/>
      <c r="BJ96" s="219"/>
    </row>
    <row r="97" spans="2:62" customFormat="1" ht="13.2">
      <c r="E97" s="338"/>
      <c r="F97" s="338"/>
      <c r="G97" s="339"/>
      <c r="H97" s="340"/>
      <c r="I97" s="341"/>
      <c r="J97" s="342"/>
      <c r="BB97" s="273"/>
      <c r="BC97" s="219"/>
      <c r="BD97" s="219"/>
      <c r="BE97" s="219"/>
      <c r="BF97" s="219"/>
      <c r="BG97" s="219"/>
      <c r="BH97" s="219"/>
      <c r="BI97" s="219"/>
      <c r="BJ97" s="219"/>
    </row>
    <row r="100" spans="2:62" ht="13.2">
      <c r="B100" s="271"/>
      <c r="C100" s="272"/>
      <c r="D100" s="271"/>
      <c r="E100" s="271"/>
      <c r="F100" s="271"/>
      <c r="G100" s="315"/>
      <c r="H100" s="315"/>
    </row>
  </sheetData>
  <mergeCells count="44">
    <mergeCell ref="E97:F97"/>
    <mergeCell ref="G97:H97"/>
    <mergeCell ref="I97:J97"/>
    <mergeCell ref="J86:M86"/>
    <mergeCell ref="F95:H95"/>
    <mergeCell ref="I95:J95"/>
    <mergeCell ref="G96:H96"/>
    <mergeCell ref="I96:J96"/>
    <mergeCell ref="BL3:BN4"/>
    <mergeCell ref="K93:L93"/>
    <mergeCell ref="G100:H100"/>
    <mergeCell ref="AO61:AS61"/>
    <mergeCell ref="A63:B63"/>
    <mergeCell ref="AB61:AM61"/>
    <mergeCell ref="A62:B62"/>
    <mergeCell ref="W79:AF79"/>
    <mergeCell ref="B67:AO67"/>
    <mergeCell ref="C64:I64"/>
    <mergeCell ref="V64:AA64"/>
    <mergeCell ref="W78:AG78"/>
    <mergeCell ref="AB64:AG64"/>
    <mergeCell ref="AH64:AM64"/>
    <mergeCell ref="AN64:AS64"/>
    <mergeCell ref="AU61:AY61"/>
    <mergeCell ref="AT64:AY64"/>
    <mergeCell ref="W77:AC77"/>
    <mergeCell ref="B66:AY66"/>
    <mergeCell ref="J64:O64"/>
    <mergeCell ref="P64:U64"/>
    <mergeCell ref="AB5:AG5"/>
    <mergeCell ref="AH5:AM5"/>
    <mergeCell ref="AN5:AS5"/>
    <mergeCell ref="AT5:AY5"/>
    <mergeCell ref="A3:A6"/>
    <mergeCell ref="B3:B6"/>
    <mergeCell ref="C3:C6"/>
    <mergeCell ref="E3:I3"/>
    <mergeCell ref="J3:AY4"/>
    <mergeCell ref="E4:E6"/>
    <mergeCell ref="F4:I4"/>
    <mergeCell ref="J5:O5"/>
    <mergeCell ref="P5:U5"/>
    <mergeCell ref="V5:AA5"/>
    <mergeCell ref="D3:D6"/>
  </mergeCells>
  <pageMargins left="0.4597222222222222" right="0.51180555555555551" top="0.19652777777777777" bottom="0.15763888888888888" header="0.51180555555555551" footer="0.51180555555555551"/>
  <pageSetup paperSize="9" scale="56" orientation="landscape" useFirstPageNumber="1" horizontalDpi="300" verticalDpi="300" r:id="rId1"/>
  <headerFooter alignWithMargins="0"/>
  <rowBreaks count="1" manualBreakCount="1">
    <brk id="67" max="49" man="1"/>
  </rowBreaks>
  <colBreaks count="1" manualBreakCount="1">
    <brk id="5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ColWidth="11.5546875" defaultRowHeight="13.2"/>
  <sheetData/>
  <pageMargins left="0.19305555555555556" right="7.8472222222222221E-2" top="0.13402777777777777" bottom="0.17847222222222223" header="0.51180555555555551" footer="3.9583333333333331E-2"/>
  <pageSetup paperSize="9" scale="70" firstPageNumber="0" orientation="landscape" horizontalDpi="300" verticalDpi="300" r:id="rId1"/>
  <headerFooter alignWithMargins="0">
    <oddFooter>&amp;CStrona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workbookViewId="0"/>
  </sheetViews>
  <sheetFormatPr defaultColWidth="11.5546875" defaultRowHeight="13.2"/>
  <sheetData/>
  <pageMargins left="0.19305555555555556" right="7.8472222222222221E-2" top="0.13402777777777777" bottom="0.17847222222222223" header="0.51180555555555551" footer="3.9583333333333331E-2"/>
  <pageSetup paperSize="9" scale="70" firstPageNumber="0" orientation="landscape" horizontalDpi="300" verticalDpi="300" r:id="rId1"/>
  <headerFooter alignWithMargins="0"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</dc:creator>
  <cp:lastModifiedBy>RP</cp:lastModifiedBy>
  <cp:lastPrinted>2021-06-28T10:39:07Z</cp:lastPrinted>
  <dcterms:created xsi:type="dcterms:W3CDTF">2015-05-12T17:48:25Z</dcterms:created>
  <dcterms:modified xsi:type="dcterms:W3CDTF">2021-09-16T19:36:02Z</dcterms:modified>
</cp:coreProperties>
</file>